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ng Abi Folder\Ningsih\"/>
    </mc:Choice>
  </mc:AlternateContent>
  <bookViews>
    <workbookView xWindow="0" yWindow="0" windowWidth="20490" windowHeight="7605" firstSheet="1" activeTab="4"/>
  </bookViews>
  <sheets>
    <sheet name="Close Ended" sheetId="1" state="hidden" r:id="rId1"/>
    <sheet name="CLOSE ENDED 1" sheetId="4" r:id="rId2"/>
    <sheet name="Open Ended" sheetId="2" r:id="rId3"/>
    <sheet name="MEAN, MODUS URBAN" sheetId="6" r:id="rId4"/>
    <sheet name="MEAN, MODUS RURAL"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5" l="1"/>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D43" i="6" l="1"/>
  <c r="D42" i="6"/>
  <c r="D41" i="6"/>
  <c r="D40" i="6"/>
  <c r="D39" i="6"/>
  <c r="D38" i="6"/>
  <c r="D37" i="6"/>
  <c r="D36" i="6"/>
  <c r="D35" i="6"/>
  <c r="D34" i="6"/>
  <c r="D33" i="6"/>
  <c r="D32" i="6"/>
  <c r="D31" i="6"/>
  <c r="D30" i="6"/>
  <c r="D29" i="6"/>
  <c r="D28" i="6"/>
  <c r="D27" i="6"/>
  <c r="D26" i="6"/>
  <c r="D25" i="6"/>
  <c r="E43" i="6"/>
  <c r="E42" i="6"/>
  <c r="E41" i="6"/>
  <c r="E40" i="6"/>
  <c r="E39" i="6"/>
  <c r="E38" i="6"/>
  <c r="E37" i="6"/>
  <c r="E36" i="6"/>
  <c r="E35" i="6"/>
  <c r="E34" i="6"/>
  <c r="E33" i="6"/>
  <c r="E32" i="6"/>
  <c r="E31" i="6"/>
  <c r="E30" i="6"/>
  <c r="E29" i="6"/>
  <c r="E28" i="6"/>
  <c r="E27" i="6"/>
  <c r="E26" i="6"/>
  <c r="E25" i="6"/>
  <c r="G44" i="4" l="1"/>
  <c r="G57" i="4" s="1"/>
  <c r="H44" i="4"/>
  <c r="H57" i="4" s="1"/>
  <c r="I44" i="4"/>
  <c r="I57" i="4" s="1"/>
  <c r="J44" i="4"/>
  <c r="J57" i="4" s="1"/>
  <c r="K44" i="4"/>
  <c r="K57" i="4" s="1"/>
  <c r="L44" i="4"/>
  <c r="L57" i="4" s="1"/>
  <c r="M44" i="4"/>
  <c r="M57" i="4" s="1"/>
  <c r="N44" i="4"/>
  <c r="N57" i="4" s="1"/>
  <c r="O44" i="4"/>
  <c r="O57" i="4" s="1"/>
  <c r="P44" i="4"/>
  <c r="P57" i="4" s="1"/>
  <c r="Q44" i="4"/>
  <c r="Q57" i="4" s="1"/>
  <c r="R44" i="4"/>
  <c r="R57" i="4" s="1"/>
  <c r="S44" i="4"/>
  <c r="S57" i="4" s="1"/>
  <c r="T44" i="4"/>
  <c r="T57" i="4" s="1"/>
  <c r="U44" i="4"/>
  <c r="U57" i="4" s="1"/>
  <c r="V44" i="4"/>
  <c r="V57" i="4" s="1"/>
  <c r="W44" i="4"/>
  <c r="W57" i="4" s="1"/>
  <c r="G45" i="4"/>
  <c r="G58" i="4" s="1"/>
  <c r="H45" i="4"/>
  <c r="H58" i="4" s="1"/>
  <c r="I45" i="4"/>
  <c r="I58" i="4" s="1"/>
  <c r="J45" i="4"/>
  <c r="J58" i="4" s="1"/>
  <c r="K45" i="4"/>
  <c r="K58" i="4" s="1"/>
  <c r="L45" i="4"/>
  <c r="L58" i="4" s="1"/>
  <c r="M45" i="4"/>
  <c r="M58" i="4" s="1"/>
  <c r="N45" i="4"/>
  <c r="N58" i="4" s="1"/>
  <c r="O45" i="4"/>
  <c r="O58" i="4" s="1"/>
  <c r="P45" i="4"/>
  <c r="P58" i="4" s="1"/>
  <c r="Q45" i="4"/>
  <c r="Q58" i="4" s="1"/>
  <c r="R45" i="4"/>
  <c r="R58" i="4" s="1"/>
  <c r="S45" i="4"/>
  <c r="S58" i="4" s="1"/>
  <c r="T45" i="4"/>
  <c r="T58" i="4" s="1"/>
  <c r="U45" i="4"/>
  <c r="U58" i="4" s="1"/>
  <c r="V45" i="4"/>
  <c r="V58" i="4" s="1"/>
  <c r="W45" i="4"/>
  <c r="W58" i="4" s="1"/>
  <c r="G46" i="4"/>
  <c r="G59" i="4" s="1"/>
  <c r="H46" i="4"/>
  <c r="H59" i="4" s="1"/>
  <c r="I46" i="4"/>
  <c r="I59" i="4" s="1"/>
  <c r="J46" i="4"/>
  <c r="J59" i="4" s="1"/>
  <c r="K46" i="4"/>
  <c r="K59" i="4" s="1"/>
  <c r="L46" i="4"/>
  <c r="L59" i="4" s="1"/>
  <c r="M46" i="4"/>
  <c r="M59" i="4" s="1"/>
  <c r="N46" i="4"/>
  <c r="N59" i="4" s="1"/>
  <c r="O46" i="4"/>
  <c r="O59" i="4" s="1"/>
  <c r="P46" i="4"/>
  <c r="P59" i="4" s="1"/>
  <c r="Q46" i="4"/>
  <c r="Q59" i="4" s="1"/>
  <c r="R46" i="4"/>
  <c r="R59" i="4" s="1"/>
  <c r="S46" i="4"/>
  <c r="S59" i="4" s="1"/>
  <c r="T46" i="4"/>
  <c r="T59" i="4" s="1"/>
  <c r="U46" i="4"/>
  <c r="U59" i="4" s="1"/>
  <c r="V46" i="4"/>
  <c r="V59" i="4" s="1"/>
  <c r="W46" i="4"/>
  <c r="W59" i="4" s="1"/>
  <c r="G47" i="4"/>
  <c r="G60" i="4" s="1"/>
  <c r="H47" i="4"/>
  <c r="H60" i="4" s="1"/>
  <c r="I47" i="4"/>
  <c r="I60" i="4" s="1"/>
  <c r="J47" i="4"/>
  <c r="J60" i="4" s="1"/>
  <c r="K47" i="4"/>
  <c r="K60" i="4" s="1"/>
  <c r="L47" i="4"/>
  <c r="L60" i="4" s="1"/>
  <c r="M47" i="4"/>
  <c r="M60" i="4" s="1"/>
  <c r="N47" i="4"/>
  <c r="N60" i="4" s="1"/>
  <c r="O47" i="4"/>
  <c r="O60" i="4" s="1"/>
  <c r="P47" i="4"/>
  <c r="P60" i="4" s="1"/>
  <c r="Q47" i="4"/>
  <c r="Q60" i="4" s="1"/>
  <c r="R47" i="4"/>
  <c r="R60" i="4" s="1"/>
  <c r="S47" i="4"/>
  <c r="S60" i="4" s="1"/>
  <c r="T47" i="4"/>
  <c r="T60" i="4" s="1"/>
  <c r="U47" i="4"/>
  <c r="U60" i="4" s="1"/>
  <c r="V47" i="4"/>
  <c r="V60" i="4" s="1"/>
  <c r="W47" i="4"/>
  <c r="W60" i="4" s="1"/>
  <c r="F44" i="4"/>
  <c r="F57" i="4" s="1"/>
  <c r="F45" i="4"/>
  <c r="F58" i="4" s="1"/>
  <c r="F46" i="4"/>
  <c r="F59" i="4" s="1"/>
  <c r="F47" i="4"/>
  <c r="F60" i="4" s="1"/>
  <c r="E44" i="4"/>
  <c r="E57" i="4" s="1"/>
  <c r="E45" i="4"/>
  <c r="E58" i="4" s="1"/>
  <c r="E46" i="4"/>
  <c r="E59" i="4" s="1"/>
  <c r="E47" i="4"/>
  <c r="E60" i="4" s="1"/>
  <c r="W38" i="4"/>
  <c r="W52" i="4" s="1"/>
  <c r="F39" i="4"/>
  <c r="F53" i="4" s="1"/>
  <c r="G39" i="4"/>
  <c r="G53" i="4" s="1"/>
  <c r="H39" i="4"/>
  <c r="H53" i="4" s="1"/>
  <c r="I39" i="4"/>
  <c r="I53" i="4" s="1"/>
  <c r="J39" i="4"/>
  <c r="J53" i="4" s="1"/>
  <c r="K39" i="4"/>
  <c r="K53" i="4" s="1"/>
  <c r="L39" i="4"/>
  <c r="L53" i="4" s="1"/>
  <c r="M39" i="4"/>
  <c r="M53" i="4" s="1"/>
  <c r="N39" i="4"/>
  <c r="N53" i="4" s="1"/>
  <c r="O39" i="4"/>
  <c r="O53" i="4" s="1"/>
  <c r="P39" i="4"/>
  <c r="P53" i="4" s="1"/>
  <c r="Q39" i="4"/>
  <c r="Q53" i="4" s="1"/>
  <c r="R39" i="4"/>
  <c r="R53" i="4" s="1"/>
  <c r="S39" i="4"/>
  <c r="S53" i="4" s="1"/>
  <c r="T39" i="4"/>
  <c r="T53" i="4" s="1"/>
  <c r="U39" i="4"/>
  <c r="U53" i="4" s="1"/>
  <c r="V39" i="4"/>
  <c r="V53" i="4" s="1"/>
  <c r="W39" i="4"/>
  <c r="W53" i="4" s="1"/>
  <c r="F40" i="4"/>
  <c r="F54" i="4" s="1"/>
  <c r="G40" i="4"/>
  <c r="G54" i="4" s="1"/>
  <c r="H40" i="4"/>
  <c r="H54" i="4" s="1"/>
  <c r="I40" i="4"/>
  <c r="I54" i="4" s="1"/>
  <c r="J40" i="4"/>
  <c r="J54" i="4" s="1"/>
  <c r="K40" i="4"/>
  <c r="K54" i="4" s="1"/>
  <c r="L40" i="4"/>
  <c r="L54" i="4" s="1"/>
  <c r="M40" i="4"/>
  <c r="M54" i="4" s="1"/>
  <c r="N40" i="4"/>
  <c r="N54" i="4" s="1"/>
  <c r="O40" i="4"/>
  <c r="O54" i="4" s="1"/>
  <c r="P40" i="4"/>
  <c r="P54" i="4" s="1"/>
  <c r="Q40" i="4"/>
  <c r="Q54" i="4" s="1"/>
  <c r="R40" i="4"/>
  <c r="R54" i="4" s="1"/>
  <c r="S40" i="4"/>
  <c r="S54" i="4" s="1"/>
  <c r="T40" i="4"/>
  <c r="T54" i="4" s="1"/>
  <c r="U40" i="4"/>
  <c r="U54" i="4" s="1"/>
  <c r="V40" i="4"/>
  <c r="V54" i="4" s="1"/>
  <c r="W40" i="4"/>
  <c r="W54" i="4" s="1"/>
  <c r="F41" i="4"/>
  <c r="F55" i="4" s="1"/>
  <c r="G41" i="4"/>
  <c r="G55" i="4" s="1"/>
  <c r="H41" i="4"/>
  <c r="H55" i="4" s="1"/>
  <c r="I41" i="4"/>
  <c r="I55" i="4" s="1"/>
  <c r="J41" i="4"/>
  <c r="J55" i="4" s="1"/>
  <c r="K41" i="4"/>
  <c r="K55" i="4" s="1"/>
  <c r="L41" i="4"/>
  <c r="L55" i="4" s="1"/>
  <c r="M41" i="4"/>
  <c r="M55" i="4" s="1"/>
  <c r="N41" i="4"/>
  <c r="N55" i="4" s="1"/>
  <c r="O41" i="4"/>
  <c r="O55" i="4" s="1"/>
  <c r="P41" i="4"/>
  <c r="P55" i="4" s="1"/>
  <c r="Q41" i="4"/>
  <c r="Q55" i="4" s="1"/>
  <c r="R41" i="4"/>
  <c r="R55" i="4" s="1"/>
  <c r="S41" i="4"/>
  <c r="S55" i="4" s="1"/>
  <c r="T41" i="4"/>
  <c r="T55" i="4" s="1"/>
  <c r="U41" i="4"/>
  <c r="U55" i="4" s="1"/>
  <c r="V41" i="4"/>
  <c r="V55" i="4" s="1"/>
  <c r="W41" i="4"/>
  <c r="W55" i="4" s="1"/>
  <c r="E39" i="4"/>
  <c r="E53" i="4" s="1"/>
  <c r="E40" i="4"/>
  <c r="E54" i="4" s="1"/>
  <c r="E41" i="4"/>
  <c r="E55" i="4" s="1"/>
  <c r="E38" i="4"/>
  <c r="E52" i="4" s="1"/>
  <c r="G38" i="4"/>
  <c r="G52" i="4" s="1"/>
  <c r="H38" i="4"/>
  <c r="H52" i="4" s="1"/>
  <c r="I38" i="4"/>
  <c r="I52" i="4" s="1"/>
  <c r="J38" i="4"/>
  <c r="J52" i="4" s="1"/>
  <c r="K38" i="4"/>
  <c r="K52" i="4" s="1"/>
  <c r="L38" i="4"/>
  <c r="L52" i="4" s="1"/>
  <c r="M38" i="4"/>
  <c r="M52" i="4" s="1"/>
  <c r="N38" i="4"/>
  <c r="N52" i="4" s="1"/>
  <c r="O38" i="4"/>
  <c r="O52" i="4" s="1"/>
  <c r="P38" i="4"/>
  <c r="P52" i="4" s="1"/>
  <c r="Q38" i="4"/>
  <c r="Q52" i="4" s="1"/>
  <c r="R38" i="4"/>
  <c r="R52" i="4" s="1"/>
  <c r="S38" i="4"/>
  <c r="S52" i="4" s="1"/>
  <c r="T38" i="4"/>
  <c r="T52" i="4" s="1"/>
  <c r="U38" i="4"/>
  <c r="U52" i="4" s="1"/>
  <c r="V38" i="4"/>
  <c r="V52" i="4" s="1"/>
  <c r="F38" i="4"/>
  <c r="F52" i="4" s="1"/>
  <c r="J634" i="1" l="1"/>
  <c r="I634" i="1"/>
  <c r="G634" i="1"/>
  <c r="F634" i="1"/>
  <c r="E634" i="1"/>
  <c r="J601" i="1"/>
  <c r="G601" i="1"/>
  <c r="F601" i="1"/>
  <c r="E601" i="1"/>
  <c r="C601" i="1"/>
  <c r="J568" i="1"/>
  <c r="G568" i="1"/>
  <c r="F568" i="1"/>
  <c r="C568" i="1"/>
  <c r="J535" i="1"/>
  <c r="G535" i="1"/>
  <c r="F535" i="1"/>
  <c r="C535" i="1"/>
  <c r="J502" i="1"/>
  <c r="G502" i="1"/>
  <c r="F502" i="1"/>
  <c r="C502" i="1"/>
  <c r="I469" i="1"/>
  <c r="G469" i="1"/>
  <c r="F469" i="1"/>
  <c r="C469" i="1"/>
  <c r="H436" i="1"/>
  <c r="G436" i="1"/>
  <c r="F436" i="1"/>
  <c r="D436" i="1"/>
  <c r="J403" i="1"/>
  <c r="I403" i="1"/>
  <c r="F403" i="1"/>
  <c r="C403" i="1"/>
  <c r="J370" i="1"/>
  <c r="G370" i="1"/>
  <c r="F370" i="1"/>
  <c r="C370" i="1"/>
  <c r="J337" i="1"/>
  <c r="G337" i="1"/>
  <c r="F337" i="1"/>
  <c r="D337" i="1"/>
  <c r="C337" i="1"/>
  <c r="J304" i="1"/>
  <c r="I304" i="1"/>
  <c r="G304" i="1"/>
  <c r="F304" i="1"/>
  <c r="E304" i="1"/>
  <c r="C304" i="1"/>
  <c r="J271" i="1"/>
  <c r="G271" i="1"/>
  <c r="F271" i="1"/>
  <c r="D271" i="1"/>
  <c r="C271" i="1"/>
  <c r="J238" i="1"/>
  <c r="G238" i="1"/>
  <c r="F238" i="1"/>
  <c r="C238" i="1"/>
  <c r="J205" i="1"/>
  <c r="I205" i="1"/>
  <c r="G205" i="1"/>
  <c r="F205" i="1"/>
  <c r="C205" i="1"/>
  <c r="J172" i="1"/>
  <c r="I172" i="1"/>
  <c r="F172" i="1"/>
  <c r="E172" i="1"/>
  <c r="C172" i="1"/>
  <c r="J139" i="1"/>
  <c r="F139" i="1"/>
  <c r="D139" i="1"/>
  <c r="J106" i="1"/>
  <c r="I106" i="1"/>
  <c r="F106" i="1"/>
  <c r="C106" i="1"/>
  <c r="J73" i="1"/>
  <c r="H73" i="1"/>
  <c r="F73" i="1"/>
  <c r="C73" i="1"/>
  <c r="I40" i="1"/>
  <c r="J40" i="1"/>
  <c r="G40" i="1"/>
  <c r="E40" i="1"/>
  <c r="F40" i="1"/>
  <c r="C40" i="1"/>
  <c r="J39" i="1" l="1"/>
  <c r="I39" i="1"/>
  <c r="H39" i="1"/>
  <c r="H40" i="1" s="1"/>
  <c r="G39" i="1"/>
  <c r="F39" i="1"/>
  <c r="E39" i="1"/>
  <c r="D39" i="1"/>
  <c r="D40" i="1" s="1"/>
  <c r="C39" i="1"/>
  <c r="J72" i="1"/>
  <c r="I72" i="1"/>
  <c r="I73" i="1" s="1"/>
  <c r="H72" i="1"/>
  <c r="G72" i="1"/>
  <c r="G73" i="1" s="1"/>
  <c r="F72" i="1"/>
  <c r="E72" i="1"/>
  <c r="E73" i="1" s="1"/>
  <c r="D72" i="1"/>
  <c r="D73" i="1" s="1"/>
  <c r="C72" i="1"/>
  <c r="J105" i="1"/>
  <c r="I105" i="1"/>
  <c r="H105" i="1"/>
  <c r="H106" i="1" s="1"/>
  <c r="G105" i="1"/>
  <c r="G106" i="1" s="1"/>
  <c r="F105" i="1"/>
  <c r="E105" i="1"/>
  <c r="E106" i="1" s="1"/>
  <c r="D105" i="1"/>
  <c r="D106" i="1" s="1"/>
  <c r="C105" i="1"/>
  <c r="J138" i="1"/>
  <c r="I138" i="1"/>
  <c r="I139" i="1" s="1"/>
  <c r="H138" i="1"/>
  <c r="H139" i="1" s="1"/>
  <c r="G138" i="1"/>
  <c r="G139" i="1" s="1"/>
  <c r="F138" i="1"/>
  <c r="E138" i="1"/>
  <c r="E139" i="1" s="1"/>
  <c r="D138" i="1"/>
  <c r="C138" i="1"/>
  <c r="C139" i="1" s="1"/>
  <c r="J171" i="1"/>
  <c r="I171" i="1"/>
  <c r="H171" i="1"/>
  <c r="H172" i="1" s="1"/>
  <c r="G171" i="1"/>
  <c r="G172" i="1" s="1"/>
  <c r="F171" i="1"/>
  <c r="E171" i="1"/>
  <c r="D171" i="1"/>
  <c r="D172" i="1" s="1"/>
  <c r="C171" i="1"/>
  <c r="J204" i="1"/>
  <c r="I204" i="1"/>
  <c r="H204" i="1"/>
  <c r="H205" i="1" s="1"/>
  <c r="G204" i="1"/>
  <c r="F204" i="1"/>
  <c r="E204" i="1"/>
  <c r="E205" i="1" s="1"/>
  <c r="D204" i="1"/>
  <c r="D205" i="1" s="1"/>
  <c r="C204" i="1"/>
  <c r="J237" i="1"/>
  <c r="I237" i="1"/>
  <c r="I238" i="1" s="1"/>
  <c r="H237" i="1"/>
  <c r="H238" i="1" s="1"/>
  <c r="G237" i="1"/>
  <c r="F237" i="1"/>
  <c r="E237" i="1"/>
  <c r="E238" i="1" s="1"/>
  <c r="D237" i="1"/>
  <c r="D238" i="1" s="1"/>
  <c r="C237" i="1"/>
  <c r="J270" i="1"/>
  <c r="I270" i="1"/>
  <c r="I271" i="1" s="1"/>
  <c r="H270" i="1"/>
  <c r="H271" i="1" s="1"/>
  <c r="G270" i="1"/>
  <c r="F270" i="1"/>
  <c r="E270" i="1"/>
  <c r="E271" i="1" s="1"/>
  <c r="D270" i="1"/>
  <c r="C270" i="1"/>
  <c r="J303" i="1"/>
  <c r="I303" i="1"/>
  <c r="H303" i="1"/>
  <c r="H304" i="1" s="1"/>
  <c r="G303" i="1"/>
  <c r="F303" i="1"/>
  <c r="E303" i="1"/>
  <c r="D303" i="1"/>
  <c r="D304" i="1" s="1"/>
  <c r="C303" i="1"/>
  <c r="J336" i="1"/>
  <c r="I336" i="1"/>
  <c r="I337" i="1" s="1"/>
  <c r="H336" i="1"/>
  <c r="H337" i="1" s="1"/>
  <c r="G336" i="1"/>
  <c r="F336" i="1"/>
  <c r="E336" i="1"/>
  <c r="E337" i="1" s="1"/>
  <c r="D336" i="1"/>
  <c r="C336" i="1"/>
  <c r="J369" i="1"/>
  <c r="I369" i="1"/>
  <c r="I370" i="1" s="1"/>
  <c r="H369" i="1"/>
  <c r="H370" i="1" s="1"/>
  <c r="G369" i="1"/>
  <c r="F369" i="1"/>
  <c r="E369" i="1"/>
  <c r="E370" i="1" s="1"/>
  <c r="D369" i="1"/>
  <c r="D370" i="1" s="1"/>
  <c r="C369" i="1"/>
  <c r="J402" i="1"/>
  <c r="I402" i="1"/>
  <c r="H402" i="1"/>
  <c r="H403" i="1" s="1"/>
  <c r="G402" i="1"/>
  <c r="G403" i="1" s="1"/>
  <c r="F402" i="1"/>
  <c r="E402" i="1"/>
  <c r="E403" i="1" s="1"/>
  <c r="D402" i="1"/>
  <c r="D403" i="1" s="1"/>
  <c r="C402" i="1"/>
  <c r="J435" i="1"/>
  <c r="J436" i="1" s="1"/>
  <c r="I435" i="1"/>
  <c r="I436" i="1" s="1"/>
  <c r="H435" i="1"/>
  <c r="G435" i="1"/>
  <c r="F435" i="1"/>
  <c r="E435" i="1"/>
  <c r="E436" i="1" s="1"/>
  <c r="D435" i="1"/>
  <c r="C435" i="1"/>
  <c r="C436" i="1" s="1"/>
  <c r="J468" i="1"/>
  <c r="J469" i="1" s="1"/>
  <c r="I468" i="1"/>
  <c r="H468" i="1"/>
  <c r="H469" i="1" s="1"/>
  <c r="G468" i="1"/>
  <c r="F468" i="1"/>
  <c r="E468" i="1"/>
  <c r="E469" i="1" s="1"/>
  <c r="D468" i="1"/>
  <c r="D469" i="1" s="1"/>
  <c r="C468" i="1"/>
  <c r="J501" i="1"/>
  <c r="I501" i="1"/>
  <c r="I502" i="1" s="1"/>
  <c r="H501" i="1"/>
  <c r="H502" i="1" s="1"/>
  <c r="G501" i="1"/>
  <c r="F501" i="1"/>
  <c r="E501" i="1"/>
  <c r="E502" i="1" s="1"/>
  <c r="D501" i="1"/>
  <c r="D502" i="1" s="1"/>
  <c r="C501" i="1"/>
  <c r="J534" i="1"/>
  <c r="I534" i="1"/>
  <c r="I535" i="1" s="1"/>
  <c r="H534" i="1"/>
  <c r="H535" i="1" s="1"/>
  <c r="G534" i="1"/>
  <c r="F534" i="1"/>
  <c r="E534" i="1"/>
  <c r="E535" i="1" s="1"/>
  <c r="D534" i="1"/>
  <c r="D535" i="1" s="1"/>
  <c r="C534" i="1"/>
  <c r="J567" i="1"/>
  <c r="I567" i="1"/>
  <c r="I568" i="1" s="1"/>
  <c r="H567" i="1"/>
  <c r="H568" i="1" s="1"/>
  <c r="G567" i="1"/>
  <c r="F567" i="1"/>
  <c r="E567" i="1"/>
  <c r="E568" i="1" s="1"/>
  <c r="D567" i="1"/>
  <c r="D568" i="1" s="1"/>
  <c r="C567" i="1"/>
  <c r="J600" i="1"/>
  <c r="I600" i="1"/>
  <c r="I601" i="1" s="1"/>
  <c r="H600" i="1"/>
  <c r="H601" i="1" s="1"/>
  <c r="G600" i="1"/>
  <c r="F600" i="1"/>
  <c r="E600" i="1"/>
  <c r="D600" i="1"/>
  <c r="D601" i="1" s="1"/>
  <c r="C600" i="1"/>
  <c r="D633" i="1"/>
  <c r="D634" i="1" s="1"/>
  <c r="E633" i="1"/>
  <c r="F633" i="1"/>
  <c r="G633" i="1"/>
  <c r="H633" i="1"/>
  <c r="H634" i="1" s="1"/>
  <c r="I633" i="1"/>
  <c r="J633" i="1"/>
  <c r="C633" i="1"/>
  <c r="C634" i="1" s="1"/>
</calcChain>
</file>

<file path=xl/sharedStrings.xml><?xml version="1.0" encoding="utf-8"?>
<sst xmlns="http://schemas.openxmlformats.org/spreadsheetml/2006/main" count="2019" uniqueCount="305">
  <si>
    <t>No</t>
  </si>
  <si>
    <t>Names</t>
  </si>
  <si>
    <t>Urban Area</t>
  </si>
  <si>
    <t>Rural Area</t>
  </si>
  <si>
    <t>Average Percentage</t>
  </si>
  <si>
    <t>Question 3:</t>
  </si>
  <si>
    <t>Opened-Ended Questions</t>
  </si>
  <si>
    <t>Answers</t>
  </si>
  <si>
    <t>Name</t>
  </si>
  <si>
    <t>SA</t>
  </si>
  <si>
    <t>A</t>
  </si>
  <si>
    <t>D</t>
  </si>
  <si>
    <t>SD</t>
  </si>
  <si>
    <t>Siti Kholija</t>
  </si>
  <si>
    <t>Agradean</t>
  </si>
  <si>
    <t>Novinda</t>
  </si>
  <si>
    <t>Nida N</t>
  </si>
  <si>
    <t>Silvia M</t>
  </si>
  <si>
    <t>Dadang</t>
  </si>
  <si>
    <t>Laily</t>
  </si>
  <si>
    <t>Asitayas</t>
  </si>
  <si>
    <t>Adianto</t>
  </si>
  <si>
    <t>Khilda</t>
  </si>
  <si>
    <t>Ikaika</t>
  </si>
  <si>
    <t>Allafiya</t>
  </si>
  <si>
    <t>Amira</t>
  </si>
  <si>
    <t>Putrilestari</t>
  </si>
  <si>
    <t>Sumtichusna</t>
  </si>
  <si>
    <t>Burhanuddin</t>
  </si>
  <si>
    <t>Moh. Taufik</t>
  </si>
  <si>
    <t>Annikeputri</t>
  </si>
  <si>
    <t>Novidpa</t>
  </si>
  <si>
    <t>Roro</t>
  </si>
  <si>
    <t>Nmrakhdani</t>
  </si>
  <si>
    <t>Pamela Goliez</t>
  </si>
  <si>
    <t>Nabella</t>
  </si>
  <si>
    <t>Tiaabdiwinata</t>
  </si>
  <si>
    <t>Setiaerliza</t>
  </si>
  <si>
    <t>Anggiputri</t>
  </si>
  <si>
    <t>Ariev</t>
  </si>
  <si>
    <t>Wahyunbp</t>
  </si>
  <si>
    <t>Lgie septia</t>
  </si>
  <si>
    <t>Opened and Closed-Ended Questionnaires about Urban and Rural Area Students' Perception of Synchronous Learning</t>
  </si>
  <si>
    <t>Reiga waulia</t>
  </si>
  <si>
    <t>I believe that learning synchronously (using Google Meet and Zoom) save teachers’ and students’ time</t>
  </si>
  <si>
    <t>I think that the features of synchronous learning platforms like Zoom and Google Meet are relatively easy to operate</t>
  </si>
  <si>
    <t>I think that learning becomes more real by synchronous learning than asynchronous</t>
  </si>
  <si>
    <t>I think that I can access information synchronously without being limited by distance, space, time and anywhere (with Google Meet and Zoom)</t>
  </si>
  <si>
    <t>I think that the use of synchronous learning (using Google Meet and Zoom) in learning attract my attention</t>
  </si>
  <si>
    <t>I think that synchronous learning (using Google Meet and Zoom) promote learning motivation</t>
  </si>
  <si>
    <t>I think that the synchronous learning process (using Google Meet and Zoom) is fun</t>
  </si>
  <si>
    <t>I believe that the synchronous learning (using Google Meet and Zoom) can increase my creativity</t>
  </si>
  <si>
    <t>I think that the synchronous learning (using Google Meet and Zoom) fit my learning style</t>
  </si>
  <si>
    <t>I think that the synchronous learning (using Google Meet and Zoom) suit to the course goals</t>
  </si>
  <si>
    <t>I believe that I understand the lesson better through synchronous learning than asynchronous learning</t>
  </si>
  <si>
    <t>I believe that I understand the lesson better through synchronous learning than real face-to-face learning.</t>
  </si>
  <si>
    <t>I believe that learning synchronously (using Google Meet and Zoom) is as effective as face-to-face learning</t>
  </si>
  <si>
    <t>I believe that I can focus more on the lesson when it is done synchronously</t>
  </si>
  <si>
    <t>I believe that I can get better feedback when learning synchronously (using Google Meet and Zoom)</t>
  </si>
  <si>
    <t>I believe that I can improve my language skills when learning synchronously (through Google Meet and Zoom)</t>
  </si>
  <si>
    <t>I think it is difficult to learn synchronously (using Google Meet and Zoom) because of the slow-speed internet connection.</t>
  </si>
  <si>
    <t>I think that synchronous learning (using Google Meet and Zoom) can cause the misunderstanding between the students and the teacher because of the delay interaction due to the slow-speed internet connection</t>
  </si>
  <si>
    <t>I am interested in learning synchronously (using Google Meet and Zoom)</t>
  </si>
  <si>
    <t>What are/is your common problem(s) during the synchronous learning (using the Zoom and Google Meet)? Please explain!</t>
  </si>
  <si>
    <t>Qusetion:</t>
  </si>
  <si>
    <t>Do you think that your location affects your internet connection so that also affects the process of synchronous learning? Please explain!</t>
  </si>
  <si>
    <t>Have you ever faced any difficulties (using Zoom and Google Meet) in synchronous learning? Please explain</t>
  </si>
  <si>
    <t>Could you tell us in short your positive and negative experiences in learning synchronously (through Zoom and Google Meet)</t>
  </si>
  <si>
    <t>Do you think that synchronous learning as effective as face to face learning? Why? Please explain!</t>
  </si>
  <si>
    <t>Do you prefer have synchronous learning or have asynchronous learning? Why? Please explain your reason!</t>
  </si>
  <si>
    <t>V</t>
  </si>
  <si>
    <t>Total</t>
  </si>
  <si>
    <t>Question1:</t>
  </si>
  <si>
    <t>Question 2:</t>
  </si>
  <si>
    <t xml:space="preserve">Internet connection </t>
  </si>
  <si>
    <t>Yes, since it produces the robotic sounds</t>
  </si>
  <si>
    <t>Yes, frequently</t>
  </si>
  <si>
    <t xml:space="preserve">(Positive) Decrease the cost of living since I live with my family, (negative) I cant easily understand the learning materials </t>
  </si>
  <si>
    <t xml:space="preserve">Absolutely no, even teachers cant make sure that face to face meeting is efective, So how online learning can be so? </t>
  </si>
  <si>
    <t>Instead of learning asyn, better to learn synchronusly.</t>
  </si>
  <si>
    <t>Closed-Ended Question</t>
  </si>
  <si>
    <t>Interference from the outside (sound that we can't control)</t>
  </si>
  <si>
    <t>I think so, because some areas are poor on connection other can do it better on the connection</t>
  </si>
  <si>
    <t>Yes, sometime the connection just lost during the meeting that make me lost some explanation</t>
  </si>
  <si>
    <t>In positive way, we can make the time effective and efficient through synchronously. In negative view, if the connection is not good enough or strong enough this will make the give and take information is in poor condition</t>
  </si>
  <si>
    <t>I don't think so, because we can hear more clearly in face to face learning rather than on synch learning because the interfere of the connection.</t>
  </si>
  <si>
    <t>I prefer the combination of both learning in order to make our understanding better</t>
  </si>
  <si>
    <t>My Problem durung synchronous learning is the connection because sometimes when the electricity is off (blackout) the connection will not be stable.</t>
  </si>
  <si>
    <t>Yes, I do. It happened because i live in the rural area</t>
  </si>
  <si>
    <t>Yes, I have</t>
  </si>
  <si>
    <t>Positive: i could join the class by using those platform without any problem and I could share screen. It was my first experience Negative: i was out from the class because of the connection</t>
  </si>
  <si>
    <t>No, I don't think so. Because there are a lot of Miss understanding happens and I am difficult to understand the material</t>
  </si>
  <si>
    <t>Asynchronous because it does need high network connection</t>
  </si>
  <si>
    <t>Question 4:</t>
  </si>
  <si>
    <t>Question5:</t>
  </si>
  <si>
    <t>Question 6:</t>
  </si>
  <si>
    <t>Question 7:</t>
  </si>
  <si>
    <t>Question 8:</t>
  </si>
  <si>
    <t>Question 9:</t>
  </si>
  <si>
    <t>Question 10:</t>
  </si>
  <si>
    <t>Question 11:</t>
  </si>
  <si>
    <t>Question 12:</t>
  </si>
  <si>
    <t>Question 13:</t>
  </si>
  <si>
    <t>Question 14:</t>
  </si>
  <si>
    <t>Question 15:</t>
  </si>
  <si>
    <t>Question 16:</t>
  </si>
  <si>
    <t>Question 17:</t>
  </si>
  <si>
    <t>Question 18:</t>
  </si>
  <si>
    <t>Question 19:</t>
  </si>
  <si>
    <t>I have bad connection during the class and delay interaction during we have explained or qna with the lecturer</t>
  </si>
  <si>
    <t xml:space="preserve">Ye, i do. </t>
  </si>
  <si>
    <t>Yes, i have.</t>
  </si>
  <si>
    <t>Positive: we can access the class every where we want. Negative: sometimes i can't understand with the lecturer said because of i can't hear clearly the lecturer voice (robotic voice). And sometimes the situation around me isnt support such as is too busy</t>
  </si>
  <si>
    <t>No, i dont. Because asynchronous is much fun rather than synchronous. We can meet all of my friend sharing with each other.</t>
  </si>
  <si>
    <t xml:space="preserve">Asynchronous. Because, i think asynchronous can make me more easy to understand the lesson and make more motivated in study. </t>
  </si>
  <si>
    <t>Teacher have no fix plans during the process</t>
  </si>
  <si>
    <t>I don't have problem with it</t>
  </si>
  <si>
    <t>Misunderstanding between me and teacher sometime occurred</t>
  </si>
  <si>
    <t>Positive- save time and place, be able to learn everywhere (no limitations on distance)</t>
  </si>
  <si>
    <t>Indonesia students still weak in self-learning</t>
  </si>
  <si>
    <t>Asynchronous: less stress, enjoying the atmosphere, less assignment, be able to speak directly (face to face) is nicer</t>
  </si>
  <si>
    <t xml:space="preserve">internet connection become the major problem in synchronous learning. </t>
  </si>
  <si>
    <t>In my opinion, my location does not affect my internet connection. However, sometimes, when the weather is changing such as raining or stormy it is inevitable that it will interrupt the connection.</t>
  </si>
  <si>
    <t>Yes it is. The speed test of my regular internet connection was not the same as the one that i paid for. so i have to complain to them for about two weeks and luckily they manage to make it right.</t>
  </si>
  <si>
    <t>The positive things of synchronous learning is we can join the class anywh</t>
  </si>
  <si>
    <t xml:space="preserve">In my opinion, it won't be effective as face to face learning because in synchronous learning there are so many interruption in or out of context of learning. </t>
  </si>
  <si>
    <t>i'd prefer to have synchronous learning because we can interact with the teacher and friends like we used to in the face to face interaction.</t>
  </si>
  <si>
    <t>Some of the lectures do not really advance in operating the system.</t>
  </si>
  <si>
    <t>In my case, the internet connection is pretty stable because I'm using Wi-Fi</t>
  </si>
  <si>
    <t>Yes, when it's blakouted which means I couldn't use Wi-Fi and once I use internet data the connection is unstable</t>
  </si>
  <si>
    <t>Positive: can be assessed anywhere and anytime. Negative: lack of interaction and get problem with internet connection</t>
  </si>
  <si>
    <t xml:space="preserve">I can say that it is considered as effective but less than face-to-face Learning. </t>
  </si>
  <si>
    <t>I prefer synchronous learning since we can directly ask question when we can't understand things or get feedback directly. Also, we can understand the materials better than asynchronous.</t>
  </si>
  <si>
    <t>The connection</t>
  </si>
  <si>
    <t>Yes actually, it is worst at the certain time</t>
  </si>
  <si>
    <t>In synchronus, it is must supported by good facility. Actually I have problem with my leptop so I cannot sharescreen if I have any kind of presentation. So sometimes I cannot foccus what actually my friends present because it did not clear enough to see the points through handphone. It makes more hard if the connection getting trouble unpredictably</t>
  </si>
  <si>
    <t>Positive is we can acces it in flexible time, the negative is come from the connection.</t>
  </si>
  <si>
    <t>No, the most effective is still face to face learning. We as students can get the point or information in face to face learning deeply because we can foccus on what teachers' explained rather than synchronus. Because in face to face, the relationship between students and teacher is alive and there are many kinds of strategies or media that support the lesson, in contrast with synchronus learning.</t>
  </si>
  <si>
    <t>Synchronus. Although the more effective is face to face learning, but in this pandemic era the most suitable one is synchronus rather than asynchronus because if just asynchronus there is no guideline that we can use to do the assignment clearly. Unfortunately, back to the connection, it can influence on conducting the synchronus learning itself.</t>
  </si>
  <si>
    <t xml:space="preserve">The unstable internet connection, and the lack of variety in the classroom activities. </t>
  </si>
  <si>
    <t xml:space="preserve">Yes, even in urban area, the connection is not guarantee to be stable all the time, if the internet connection is slow, then it certainly lower the motivation to the class, and surely made the lesson more hard to understand. </t>
  </si>
  <si>
    <t xml:space="preserve">Yes, i experienced several internet problem. </t>
  </si>
  <si>
    <t xml:space="preserve">Positively, learning in synchoronously is easier for me to understand the lesson, not to mention, it allows me to communicate face-to-face with the lecturers and asks about the lesson. Negatively, the internet connection might get unstable and disturb the lesson, the lack of variety in the classroom activities also might me feel discouraged in the class. </t>
  </si>
  <si>
    <t>Well, if it is compared to asyncronus, then yes, it is quite effective, it offers the students to at east have the smigde experience of the actual learning in the classroom, however if it is compared to offline classroom, then online synchronus like learning is less effective</t>
  </si>
  <si>
    <t xml:space="preserve">Synchoronous learning is more effective than asynchronous learning. Synchronous learning allows the studnets and teachers to directly communicate face to face, and have an actual learning, while asynchronous tend to ask the students to have self-autonomy in their learning, which i seriously doubt the students are awere than they have the responsibility to independently learn. </t>
  </si>
  <si>
    <t>U</t>
  </si>
  <si>
    <t>R</t>
  </si>
  <si>
    <t>S</t>
  </si>
  <si>
    <t>URBAN/RURAL</t>
  </si>
  <si>
    <t>NO</t>
  </si>
  <si>
    <t>STRONGLY AGREE</t>
  </si>
  <si>
    <t>AGREE</t>
  </si>
  <si>
    <t>DISAGREE</t>
  </si>
  <si>
    <t>STRONGLY DISAGREE</t>
  </si>
  <si>
    <t>URBAN</t>
  </si>
  <si>
    <t>RURAL</t>
  </si>
  <si>
    <t>PRECENTAGE</t>
  </si>
  <si>
    <t xml:space="preserve">For me, internet connection often becomes the main problem in having online learning. </t>
  </si>
  <si>
    <t xml:space="preserve">Bad connection, </t>
  </si>
  <si>
    <t xml:space="preserve">1. Bad connection 2. Misunderstanding </t>
  </si>
  <si>
    <t>Low motivation because I prefer to learn in classroom.</t>
  </si>
  <si>
    <t xml:space="preserve">adapting to this kind of learning situation, meet the misunderstanding that maybe the distractions come from lecturer's or student's, such as internet connection so produce the robotic or unclear sound, from other device like noisy sound because of the headset or computer, then any distractions from the environements while in synchronous learning. </t>
  </si>
  <si>
    <t>The common problem during synchronous learning is the internet connection. I say so because i often get some trouble on the internet connection during synchronous learning because the connection in my village is quite bad. Sometimes i cannot hear what my lecturer has said in the process of teaching and learning because of the bad internet connection. The sound seems like the robotic sounds.</t>
  </si>
  <si>
    <t>Well, I'm the type of learner who really like to learn asynchronously, because asynchronous learning gives me freedom to explore the knowledge by myself. I'm a very individualist person. I easily get bored if I must sit and watch my laptop all the time, so I kinda like asynchronous learning that much. I can listen to music, eat my snacks, and perhaps drink some tea while having my learning process on asynchronous mode.</t>
  </si>
  <si>
    <t>Internet connection, time limitation (for free users), assessing students' work. With the time limitation for free users, it will make the process less effective plus if some of the students or maybe the teacher have internet connection issues. another one is lack of motivation from the students especially second year and above, they tend to turn off their camera and just keep silent during the learning process</t>
  </si>
  <si>
    <t>The ustable internet connection ruined the learning process</t>
  </si>
  <si>
    <t>It may cause misinterpretation because of low internet connection, it is harder to provide oral feedback in a writing course, the time management is a bit more complex.</t>
  </si>
  <si>
    <t>Internet connection and error learning device. Although my location is in urban area, I still experience some problems related to internet connection. The devices (phone, laptop) that I use to facilitate my learning activity got lagged when there were more than 2 courses conducting the activities synchronously in a day.</t>
  </si>
  <si>
    <t xml:space="preserve">No. The internet connection is pretty good here. </t>
  </si>
  <si>
    <t>sometimes, if my wifi connection due to slow-speed ewh</t>
  </si>
  <si>
    <t>Yes it is. Fortunately i live in urban area where it well supports internet connection, (even sometimes my wifi has connection problem)</t>
  </si>
  <si>
    <t>No, I have quite good internet connection.</t>
  </si>
  <si>
    <t xml:space="preserve">No, it does not. Because i live in urban area. I just sometimes meet the low internet connection problem, like when raining or black out, so the internet is going to be low. But, it is rare. </t>
  </si>
  <si>
    <t>Yes, i do. I live in rural area where it's sometimes difficult for me to get better signal during synchronous learning.</t>
  </si>
  <si>
    <t>No, in my hometown the internet connection is pretty good, so I don't have any problems with it.</t>
  </si>
  <si>
    <t>yes. rural area sometimes didn't get enough signal because their provider is not able to reach that area especially isolated places</t>
  </si>
  <si>
    <t>Absolutely yes.. Almost all providers I used, experienced the same thing..</t>
  </si>
  <si>
    <t>Yes, I do. When living in a rural area that has a very limited access to the internet, the students will miss the class discussions. Some students cannot join the class due to the internet problem. Living in a urban area with a internet problem also becomes another problem.</t>
  </si>
  <si>
    <t>I don’t think so. It can also be caused by the quality of the internet provider and the weather (sometimes when the rain comes, the internet connection gets slow)</t>
  </si>
  <si>
    <t xml:space="preserve">Yes. It's sometimes hard to have synchronous learning using my old gadget. To be honest, the gadget that I use for having online learning isn't very compatible. </t>
  </si>
  <si>
    <t>yes, sometimes. again, bcs of bad connection</t>
  </si>
  <si>
    <t>Yes of course, sometimes i got a bad connection and then i can't get my lecturer/teacher's point.</t>
  </si>
  <si>
    <t>Yes, the problem is on my old PC. It stopped working when I need to do presentation. So I called my friends and I did the presentation via whatsapp call.</t>
  </si>
  <si>
    <t>Yeah, when at first time using these kinds of platfroms. Because i need adaptation to this learning situation</t>
  </si>
  <si>
    <t>Yes, i have ever faced difficulty using it, especially about the connection. Here, the connection is sometimes bad.</t>
  </si>
  <si>
    <t>No, I don't face any difficulties at all. I can manage both Zoom and Gmeet very well.</t>
  </si>
  <si>
    <t>yes. gaining students' motivation and interest to the meeting</t>
  </si>
  <si>
    <t>The difficulties always came as the internet connection was unstable. I missed the lectures' explanation toward the materials.</t>
  </si>
  <si>
    <t xml:space="preserve">Yes, I have. Sometimes, because of my poor wifi or isignal provider, I had to go in and out of the Zoom several times. Thus I missed some explanations that the class had. </t>
  </si>
  <si>
    <t>I think the only difficulty i’ve experienced is the technical problem related to internet connection and error learning device.</t>
  </si>
  <si>
    <t xml:space="preserve">Synchronous learning helps me to understand the materials better than asynchronous learning. I get a chance to meet the lectures and listen to their explanation. However, synchronous learning is sometimes hard to do as the internet connection isn't always stable. Moreover, my old gadget isn't supportive to do an online meeting. Therefore, I frequently missed some information from the lecturers. </t>
  </si>
  <si>
    <t>positive: more effective and make understand the lesson, negative: bad connection</t>
  </si>
  <si>
    <t>In my experience learning synchronously it's really not bad. We can still have an effective teaching and learning process as long as both lecturer and students are active and interactive. I had a negative experience, i was scolded my lecturer because i cant answer his question because when he explained the material i didnot focus (its actually my fault and it can still happened in face to face learning</t>
  </si>
  <si>
    <t>(+) It was a midterm week with lots of assignment and I have cold, yet I still come to the class because I don't need to go outside. (-) I never had a problem with my pc until one day, it stopped working when I need to do a presentation and I had no idea how to make it work. (-) My neighbor have a 'hajatan' and played music so loud, that's the culture here, it bothered me because I have two classes.</t>
  </si>
  <si>
    <t xml:space="preserve">Positive = it seems like face to face learning. But i think it does not mean like as effective as face to face learning. I can directly get feedback and responses from my lecturer and friends. Negative = misundestanding between lecturer and students because it does not in face to face learning. Maybe, while asking, the students have bad internet connection then the lecturer get different interpretation to answer that question or vice versa. </t>
  </si>
  <si>
    <t>Positive: i can join the synchronous learning wherever i want such as in bed room, living room, or sometimes outside. So it's quite flexible. Negative : the bad internet connection. I sometime get trouble on my internet connection, so it's difficult for me to hear what my lecturer said during synchronous learning</t>
  </si>
  <si>
    <t>Positive: we can have virtual meeting, meaning that we can interact with each other like a real face to face meeting. Negative: easily get bored and sleepy when listening to students or teachers presenting their explanation.</t>
  </si>
  <si>
    <t>+ is that it can be accessible to everyone everywhere. It ease teacher to have a meeting with the students - lack of motivation from students. didn't work properly especially when you are in rural, remote or isolated area because of the internet connection</t>
  </si>
  <si>
    <t>Positive: I feel a new way of distance learning and I get new insights on how to utilize the technology to support the learning process. Negative: It makes me less motivated in learning because of the less real interaction among the lectures and the students</t>
  </si>
  <si>
    <t xml:space="preserve">Positive: it leads the teacher and the students to be more creative in conducting an effective teaching process. Negative: students become bored, some of them become even more passive, teachers cannot fully see them. </t>
  </si>
  <si>
    <t>The possitive experiences in learning synchronously are being able to get the authentic experience of learning face-to-face, to nurture the attitude of respecting others by giving the appreciation to the presenters/teachers through the active video appearance, and to promote honesty in completing the tasks during the learning session. The negative experiences that i got are still about everything related to technical problem (the internet connection and error devices)</t>
  </si>
  <si>
    <t xml:space="preserve">No. Face to face meeting is a way better than synchronous learning as we get to see and meet everyone directly. In my view, face to face meeting assists me a lot to have a better comprehension on the material taught by the lecturers. </t>
  </si>
  <si>
    <t>Sometimes ya, sometimes no wkwkw. Because if we learn face to face we should prepare more to go to campus wkwkw</t>
  </si>
  <si>
    <t>It is, as long as both teacher and students are active and interactive. Sync learning seems do not effective because the students very passive and the lecturer doesnt give feedback</t>
  </si>
  <si>
    <t>No, because I prefer classroom atmosphere rather than my bedroom atmosphere. I feel sleepy sometimes.</t>
  </si>
  <si>
    <t>Ofcrs not. In synchronous learning I can face misunderstand between students and lecturer or students and other students because it is not in real condition. But in face to face I can meet our students and lectures so that can avoid misunderstanding then It can also increase my learning motivation because the learning process is done real not in virtual</t>
  </si>
  <si>
    <t>Not really. Because, in face to face learning, i can hear my lecturer's explanation without facing bad internet connection. So i can hear her/his voice clearly.</t>
  </si>
  <si>
    <t xml:space="preserve">I don't think it's true, because as we all know, there are some problems that we face when we have synchronous learning such as bad internet connection, different learning style, and stuffs. So, I still can't find a suitable way to compensate the essence of face to face meeting. </t>
  </si>
  <si>
    <t>Ofc No. Shortly, F2F provide more active learning process than SL</t>
  </si>
  <si>
    <t>It might as effective as face-to-face learning as everything is well-conditioned especially the internet connection.</t>
  </si>
  <si>
    <t xml:space="preserve">No, I don't. I believe face-to-face learning is more effective since teachers can directly check on their students and it minimize the chance of misinterpretation. </t>
  </si>
  <si>
    <t>No. Becuase we are as a human need real interaction that is not limited by the screen, the interaction that requires immediate response, less disturbance related to technical problem. Synchronous learning can only be effective, if it’s supported by the adequate technological tools (internet connection, proper learning device). In fact, not all people can afford those things.</t>
  </si>
  <si>
    <t xml:space="preserve">Synchronous of course. Synchronous learning allow me to listen to the lecturers' explanation directly. This could help me to have a better understanding on the material. I'm also capable of asking questions directly if I find some difficulties in understanding the material. </t>
  </si>
  <si>
    <t>depend on my mood wkwkwkw. so sorry 🤣</t>
  </si>
  <si>
    <t xml:space="preserve">I prefer synch, because i can directly ask my lecturer and hear her/his explanation. </t>
  </si>
  <si>
    <t>synchronous, because I can listen and see my lecturer and friends, it motivates me more.</t>
  </si>
  <si>
    <t xml:space="preserve">I prefer synchronous learning to asynchronous. Because I can get feedback and responses directly. While, in asynchronous learning, I have to wait for those then can say mostly slow responses while asynchronous learning. </t>
  </si>
  <si>
    <t>I prefer have synchronous learning to have asynchronous learning. Because, when i face some difficulties in learning, i can ask my lecturer directly and i can get the direct feedback during synchronous learning.</t>
  </si>
  <si>
    <t>Both, AL needs mostly for students to do their independence activity. So that teachers not always spoonfeeding students with the materials especially in SL</t>
  </si>
  <si>
    <t>Both of them.. It's completed each other..</t>
  </si>
  <si>
    <t>I prefer synchronous learning since it does not spend too much time and I can have real interaction with the teachers and other students</t>
  </si>
  <si>
    <t>I prefer asynchronous learning. Because, it’s more efficient in terms of money, time, and accessibility.</t>
  </si>
  <si>
    <t>QUESTION NUMBER</t>
  </si>
  <si>
    <t xml:space="preserve">Yes, I think, since I live in rural area </t>
  </si>
  <si>
    <t>I ever faced difficulty like the zoom is directly freeze when someone explains</t>
  </si>
  <si>
    <t>Positive: I can access the material as well as join the class everywhere and everytime Negative: I got problem with my internet connection that make learning process did not run well.</t>
  </si>
  <si>
    <t>I don't think so, I think face to face learning more better than synchronous learning.</t>
  </si>
  <si>
    <t>I prefer to have asynchronous learning, since I can more understand with the material and also join the class without internet connection problem.</t>
  </si>
  <si>
    <t>The internet connection in my area is so bad. It's getting worse in rainy season right now</t>
  </si>
  <si>
    <t>Yes. since I live in a small island so that my connection is not stable</t>
  </si>
  <si>
    <t xml:space="preserve">Often. I get bad connection so I can't understand clearly what my lecturer said, my mic is not working well so that i should a half shouting so that everyone clearly hear my voice, and some lecturer also doesn't provide proper feedback during online learning and it is impossible to ask him directly face to face. </t>
  </si>
  <si>
    <t>The positive experience is I'm typically ones that get difficulty in adapt to anew situation, making a new friend. However, the use of online devices help a lot in adapting to a new environment</t>
  </si>
  <si>
    <t>I don't think so, because I in face-to-face learning I can ask the lecturer whenever I have questions, but in synchronous learning when my internet connection is bad, I lost my interest asking and breaking my focus</t>
  </si>
  <si>
    <t>Asynchronus learning but it should be face-to-face since I will comprehend more about the materials</t>
  </si>
  <si>
    <t xml:space="preserve">Unstable internet connection, hesitate to ask, and misunderstanding with the teachers' explanations. </t>
  </si>
  <si>
    <t xml:space="preserve">Yes, it does. There is some place that have bad internet connection. </t>
  </si>
  <si>
    <t xml:space="preserve">I often have bad connection and didn't hear what the teachers explain. </t>
  </si>
  <si>
    <t xml:space="preserve">The positive is we still can see the teachers and friends since we can't meet each others directly. The negative is when I have a presentation and the connection is unstable, it will affect to my performance. </t>
  </si>
  <si>
    <t xml:space="preserve">No. Because the "feel" is different. I often feel hesitate when I have questions whether for the teachers or friends while we have synchronous learning. </t>
  </si>
  <si>
    <t xml:space="preserve">Synchronous learning. At least we still could see our friends and teachers' face. </t>
  </si>
  <si>
    <t xml:space="preserve">Sometimes it misuderstood between what teacher said and what I got. </t>
  </si>
  <si>
    <t xml:space="preserve">No, the Internet connection in my area is stabil enough. </t>
  </si>
  <si>
    <t>-</t>
  </si>
  <si>
    <t>Positive: bertter than ansynchronous, because we can feedback. Negative: some people face Internet connection trouble that cause misubderstanding</t>
  </si>
  <si>
    <t xml:space="preserve">Not ready, due some problems that minat occur accidentaly. </t>
  </si>
  <si>
    <t xml:space="preserve">Synchronous learning, it gives real life Situation and increase learning motivation. </t>
  </si>
  <si>
    <t xml:space="preserve">My problem during the synchronous learning (using the Zoom and Google Meet) is the internet connection. </t>
  </si>
  <si>
    <t>Yes, I do. I think that my location affects my internet connection because I live in rural area so that also affects the process of synchronous learning if I get a bad connection.</t>
  </si>
  <si>
    <t>Yes, I have. I have ever faced any difficulties (using Zoom and Google Meet) in synchronous learning. when I get a bad connection I cannot share (PPT) during my presentation.</t>
  </si>
  <si>
    <t xml:space="preserve">My positive experience learning synchronous is it motivates me to study through re-playing the recording (individual learning) and my negative experience is it affects my learning if I get a bad connection so I could not get the information clearly. </t>
  </si>
  <si>
    <t>No, I don't. I think that synchronous learning is not as effective as face to face learning because synchronous learning needs some hard effort to join the class if I get a bad internet connection I cannot follow the information clearly and it makes me difficult to study or to do the assignment.</t>
  </si>
  <si>
    <t xml:space="preserve">I prefer have synchronous learning because I can explore the information related to the material. </t>
  </si>
  <si>
    <t>Boring</t>
  </si>
  <si>
    <t>Yes</t>
  </si>
  <si>
    <t>So far so good</t>
  </si>
  <si>
    <t>Save time for working student like me</t>
  </si>
  <si>
    <t>Both of them</t>
  </si>
  <si>
    <t>Sometimes trouble in internet connection makes me hardly understand what my lecturers or my friends are talking about. Other than that, environmental inteferences such as noise can also disturb my focus while learning.</t>
  </si>
  <si>
    <t>It’s lucky for me to live in urban area. Hence, only on certain time i got internet problem and does not really affect my synchronous learning.</t>
  </si>
  <si>
    <t>Not really, only at the begining. I pretty much can adapt.</t>
  </si>
  <si>
    <t xml:space="preserve">I can still study and understand the materials given during pandemic with the help of synchronous learning. However, i still prefer conventional class where we can have face to face interaction with teachers which is more fun and not boring. It also will not have microphone and internet problem. </t>
  </si>
  <si>
    <t>No. The feeling of meeting the real person face to face can never be the same as meeting in synchronous learning. Other than that, the activities in online learning is limited. We cannot do physical related activities.</t>
  </si>
  <si>
    <t xml:space="preserve">Synchronous learning is better to me. We can make a direct interaction and get to know our lecturers in person. Asynchronous have a tendency to focus only on tasks and excercises which could be really boring. </t>
  </si>
  <si>
    <t>Sometimes, I miss my lecturers' explanation due to the internet connection, and suffer some physical pain, especially my ears, if I spend too much time on synchronous learning.</t>
  </si>
  <si>
    <t>Yes, it does. When I was at Malang, the connection was so smooth, but when I am here in Sumenep, I often encounter with connection problems.</t>
  </si>
  <si>
    <t>So far so good, excluding the internet connection.</t>
  </si>
  <si>
    <t>It is positive that despite the virtual interaction I can still express my ideas in learning efficiently, and that I can experience that I may have the capability of doing online learning. The negative side is that it took some time to adapt with online learning, including understanding the features, managing mentality, and determinations to stay focus on learning.</t>
  </si>
  <si>
    <t>In some ways, yes it is. However, it looses some aspects of social interaction development, such as looking at the speakers as they explain something, since we cannot see them physically.</t>
  </si>
  <si>
    <t>Synchronous learning since it provides me to have spontaneous communication and can minimize the possibility of getting distracted.</t>
  </si>
  <si>
    <t>1. Problem with electricity because of my uncharged pc battery 2. Problem with slow internet connection if the electricity is off</t>
  </si>
  <si>
    <t>Yes, if the electricity is off</t>
  </si>
  <si>
    <t>Yes, I was abruptly thrown away because of the slow internet connection.</t>
  </si>
  <si>
    <t>My learning experiences with Google meet is not as good as Zoom, I prefer Zoom. So, when the lecrurer was inviting us to join class via Google Meet, I got panic.</t>
  </si>
  <si>
    <t>Not really, because you cannot express everything in your mind through the mic unlike in real class when you tell everything because it won't cause noise to others.</t>
  </si>
  <si>
    <t xml:space="preserve">Synchronous if the class is theoretical, and asynchronous if the class is all about practices </t>
  </si>
  <si>
    <t>My problem is hard to understand the material. I need to learn it again by myself or discuss it with my friends.</t>
  </si>
  <si>
    <t>Yes, I do. Some areas especially the rural area get problem with the connection.</t>
  </si>
  <si>
    <t xml:space="preserve">Yes, I have ever faced difficulties. Sometimes, my lecturer's voice is not clear, so I cann't get the explanation well. </t>
  </si>
  <si>
    <t xml:space="preserve">Positive: Flexible. Negative: hard to understand the material well. </t>
  </si>
  <si>
    <t xml:space="preserve">No, I don't think so. Synchronous learning needs more preparation and efforts. </t>
  </si>
  <si>
    <t xml:space="preserve">Actually, I prefer sychronous than asynchronous. Because, in sychronous more like face-to-face learning. </t>
  </si>
  <si>
    <t>Qusetion</t>
  </si>
  <si>
    <t>U/R</t>
  </si>
  <si>
    <t> I think that learning becomes more real by synchronous learning than asynchronous.</t>
  </si>
  <si>
    <t> I think that the use of synchronous learning (using Google Meet and Zoom) in learning attract my attention</t>
  </si>
  <si>
    <t> I believe that the synchronous learning (using Google Meet and Zoom) can increase my creativity</t>
  </si>
  <si>
    <t> I think that the synchronous learning (using Google Meet and Zoom) fit my learning style</t>
  </si>
  <si>
    <t>I think that the synchronous learning (using Google Meet and Zoom) suit to the course goals. </t>
  </si>
  <si>
    <t>I believe that I understand the lesson better through synchronous learning than asynchronous learning.</t>
  </si>
  <si>
    <t>I believe that I understand the lesson better through synchronous learning than real face-to-face learning</t>
  </si>
  <si>
    <t> I believe that I can get better feedback when learning synchronously (using Google Meet and Zoom)</t>
  </si>
  <si>
    <r>
      <t>I think that the features of synchronous learning platforms like Zoom and Google Meet are relatively easy to operate. </t>
    </r>
    <r>
      <rPr>
        <sz val="12"/>
        <color rgb="FFD93025"/>
        <rFont val="Times New Roman"/>
        <family val="1"/>
      </rPr>
      <t>*</t>
    </r>
  </si>
  <si>
    <r>
      <t>I think that the synchronous learning process (using Google Meet and Zoom) is fun. </t>
    </r>
    <r>
      <rPr>
        <sz val="12"/>
        <color rgb="FFD93025"/>
        <rFont val="Times New Roman"/>
        <family val="1"/>
      </rPr>
      <t>*</t>
    </r>
  </si>
  <si>
    <r>
      <t> I believe that learning synchronously (using Google Meet and Zoom) is as effective as face-to-face learning. </t>
    </r>
    <r>
      <rPr>
        <sz val="12"/>
        <color rgb="FFD93025"/>
        <rFont val="Times New Roman"/>
        <family val="1"/>
      </rPr>
      <t>*</t>
    </r>
  </si>
  <si>
    <r>
      <t>I believe that I can focus more on the lesson when it is done synchronously. </t>
    </r>
    <r>
      <rPr>
        <sz val="12"/>
        <color rgb="FFD93025"/>
        <rFont val="Times New Roman"/>
        <family val="1"/>
      </rPr>
      <t>*</t>
    </r>
  </si>
  <si>
    <r>
      <t>I believe that I can improve my language skills when learning synchronously (through Google Meet and Zoom). </t>
    </r>
    <r>
      <rPr>
        <sz val="12"/>
        <color rgb="FFD93025"/>
        <rFont val="Times New Roman"/>
        <family val="1"/>
      </rPr>
      <t>*</t>
    </r>
  </si>
  <si>
    <r>
      <t>I think it is difficult to learn synchronously (using Google Meet and Zoom) because of the slow-speed internet connection. </t>
    </r>
    <r>
      <rPr>
        <sz val="12"/>
        <color rgb="FFD93025"/>
        <rFont val="Times New Roman"/>
        <family val="1"/>
      </rPr>
      <t>*</t>
    </r>
  </si>
  <si>
    <r>
      <t> I think that synchronous learning (using Google Meet and Zoom) can cause the misunderstanding between the students and the teacher because of the delay interaction due to the slow-speed internet connection. </t>
    </r>
    <r>
      <rPr>
        <sz val="12"/>
        <color rgb="FFD93025"/>
        <rFont val="Times New Roman"/>
        <family val="1"/>
      </rPr>
      <t>*</t>
    </r>
  </si>
  <si>
    <t>Mean</t>
  </si>
  <si>
    <t>Mode</t>
  </si>
  <si>
    <t>Strongly Agree</t>
  </si>
  <si>
    <t>Agree</t>
  </si>
  <si>
    <t>Disagree</t>
  </si>
  <si>
    <t>Strongly Disagree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</si>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</sst>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2"/>
      <color theme="1"/>
      <name val="Calibri"/>
      <family val="2"/>
      <scheme val="minor"/>
    </font>
    <font>
      <sz val="12"/>
      <color theme="1"/>
      <name val="Times New Roman"/>
      <family val="1"/>
    </font>
    <font>
      <b/>
      <sz val="12"/>
      <color theme="1"/>
      <name val="Times New Roman"/>
      <family val="1"/>
    </font>
    <font>
      <sz val="11"/>
      <color theme="1"/>
      <name val="Times New Roman"/>
      <family val="1"/>
    </font>
    <font>
      <b/>
      <sz val="11"/>
      <color theme="1"/>
      <name val="Times New Roman"/>
      <family val="1"/>
    </font>
    <font>
      <sz val="11"/>
      <color rgb="FF202124"/>
      <name val="Times New Roman"/>
      <family val="1"/>
    </font>
    <font>
      <b/>
      <sz val="11"/>
      <color rgb="FF202124"/>
      <name val="Times New Roman"/>
      <family val="1"/>
    </font>
    <font>
      <sz val="12"/>
      <color theme="1"/>
      <name val="Calibri"/>
      <family val="2"/>
      <scheme val="minor"/>
    </font>
    <font>
      <b/>
      <sz val="12"/>
      <color theme="1"/>
      <name val="Calibri"/>
      <family val="2"/>
      <scheme val="minor"/>
    </font>
    <font>
      <b/>
      <sz val="14"/>
      <name val="Calibri"/>
      <family val="2"/>
    </font>
    <font>
      <sz val="11"/>
      <color rgb="FF202124"/>
      <name val="Arial"/>
      <family val="2"/>
    </font>
    <font>
      <sz val="12"/>
      <color rgb="FF202124"/>
      <name val="Times New Roman"/>
      <family val="1"/>
    </font>
    <font>
      <sz val="12"/>
      <color rgb="FFD93025"/>
      <name val="Times New Roman"/>
      <family val="1"/>
    </font>
  </fonts>
  <fills count="5">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94">
    <xf numFmtId="0" fontId="0" fillId="0" borderId="0" xfId="0"/>
    <xf numFmtId="0" fontId="3" fillId="0" borderId="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wrapText="1"/>
    </xf>
    <xf numFmtId="0" fontId="5" fillId="0" borderId="1" xfId="0" applyFont="1" applyBorder="1" applyAlignment="1">
      <alignment vertical="center" wrapText="1"/>
    </xf>
    <xf numFmtId="0" fontId="1" fillId="0" borderId="0" xfId="0" applyFont="1" applyFill="1" applyAlignment="1">
      <alignment horizontal="right"/>
    </xf>
    <xf numFmtId="0" fontId="1" fillId="0" borderId="0" xfId="0" applyFont="1" applyFill="1"/>
    <xf numFmtId="0" fontId="1" fillId="0" borderId="0" xfId="0" applyFont="1" applyFill="1" applyAlignment="1">
      <alignment horizontal="center"/>
    </xf>
    <xf numFmtId="0" fontId="2" fillId="0" borderId="0" xfId="0" applyFont="1" applyFill="1" applyAlignment="1">
      <alignment horizontal="right" wrapText="1"/>
    </xf>
    <xf numFmtId="0" fontId="2" fillId="0" borderId="0" xfId="0" applyFont="1" applyFill="1" applyAlignment="1">
      <alignment horizontal="center" wrapText="1"/>
    </xf>
    <xf numFmtId="0" fontId="2" fillId="0" borderId="0" xfId="0" applyFont="1" applyFill="1" applyAlignment="1">
      <alignment horizontal="left"/>
    </xf>
    <xf numFmtId="0" fontId="1" fillId="0" borderId="0" xfId="0" applyFont="1" applyFill="1" applyAlignment="1"/>
    <xf numFmtId="0" fontId="4" fillId="0" borderId="1" xfId="0" applyFont="1" applyFill="1" applyBorder="1" applyAlignment="1">
      <alignment horizontal="center" vertical="center"/>
    </xf>
    <xf numFmtId="0" fontId="2" fillId="0" borderId="2" xfId="0" applyFont="1" applyFill="1" applyBorder="1" applyAlignment="1">
      <alignment horizontal="right"/>
    </xf>
    <xf numFmtId="0" fontId="3" fillId="0" borderId="1" xfId="0" applyFont="1" applyFill="1" applyBorder="1" applyAlignment="1">
      <alignment horizontal="righ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10" fontId="3" fillId="0" borderId="1" xfId="1" applyNumberFormat="1" applyFont="1" applyFill="1" applyBorder="1" applyAlignment="1">
      <alignment horizontal="center" vertical="center"/>
    </xf>
    <xf numFmtId="0" fontId="2" fillId="0" borderId="2" xfId="0" applyFont="1" applyFill="1" applyBorder="1" applyAlignment="1">
      <alignment horizontal="right" vertical="center"/>
    </xf>
    <xf numFmtId="0" fontId="3" fillId="0" borderId="0" xfId="0" applyFont="1" applyFill="1" applyAlignment="1">
      <alignment horizontal="right" vertical="center"/>
    </xf>
    <xf numFmtId="0" fontId="3" fillId="2" borderId="1" xfId="0" applyFont="1" applyFill="1" applyBorder="1" applyAlignment="1">
      <alignment horizontal="righ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1" fillId="2" borderId="0" xfId="0" applyFont="1" applyFill="1" applyAlignment="1"/>
    <xf numFmtId="0" fontId="0" fillId="0" borderId="0" xfId="0" applyFill="1"/>
    <xf numFmtId="0" fontId="1" fillId="0" borderId="1" xfId="0" applyFont="1" applyBorder="1"/>
    <xf numFmtId="0" fontId="1" fillId="0" borderId="1" xfId="0" applyFont="1" applyBorder="1" applyAlignment="1">
      <alignment horizontal="center"/>
    </xf>
    <xf numFmtId="0" fontId="8" fillId="0" borderId="1" xfId="0" applyFont="1" applyBorder="1" applyAlignment="1">
      <alignment horizontal="center"/>
    </xf>
    <xf numFmtId="0" fontId="9" fillId="3" borderId="1" xfId="0" applyFont="1" applyFill="1" applyBorder="1" applyAlignment="1" applyProtection="1">
      <alignment horizontal="center" vertical="center"/>
      <protection hidden="1"/>
    </xf>
    <xf numFmtId="0" fontId="0" fillId="0" borderId="0" xfId="0" applyFill="1" applyAlignment="1">
      <alignment horizontal="center"/>
    </xf>
    <xf numFmtId="10" fontId="8" fillId="0" borderId="0" xfId="0" applyNumberFormat="1" applyFont="1" applyFill="1" applyAlignment="1">
      <alignment horizontal="center"/>
    </xf>
    <xf numFmtId="0" fontId="8" fillId="0" borderId="0" xfId="0" applyFont="1" applyFill="1" applyAlignment="1">
      <alignment horizontal="center"/>
    </xf>
    <xf numFmtId="10" fontId="0" fillId="0" borderId="0" xfId="0" applyNumberFormat="1"/>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xf numFmtId="0" fontId="3" fillId="0" borderId="0" xfId="0" applyFont="1" applyAlignment="1"/>
    <xf numFmtId="0" fontId="3" fillId="0" borderId="0" xfId="0" applyFont="1" applyAlignment="1">
      <alignment wrapText="1"/>
    </xf>
    <xf numFmtId="0" fontId="3" fillId="0" borderId="1" xfId="0" applyFont="1" applyBorder="1" applyAlignment="1"/>
    <xf numFmtId="0" fontId="3" fillId="0" borderId="1" xfId="0" applyFont="1" applyBorder="1" applyAlignment="1">
      <alignment wrapText="1"/>
    </xf>
    <xf numFmtId="0" fontId="8" fillId="0" borderId="0" xfId="0" applyFont="1"/>
    <xf numFmtId="10" fontId="0" fillId="0" borderId="0" xfId="1" applyNumberFormat="1" applyFont="1"/>
    <xf numFmtId="10" fontId="8" fillId="0" borderId="1" xfId="1" applyNumberFormat="1" applyFont="1" applyBorder="1" applyAlignment="1">
      <alignment horizontal="center"/>
    </xf>
    <xf numFmtId="10" fontId="0" fillId="0" borderId="0" xfId="1" applyNumberFormat="1" applyFont="1" applyFill="1" applyAlignment="1">
      <alignment horizontal="center"/>
    </xf>
    <xf numFmtId="10" fontId="0" fillId="0" borderId="1" xfId="1" applyNumberFormat="1" applyFont="1" applyBorder="1"/>
    <xf numFmtId="0" fontId="1" fillId="0" borderId="1" xfId="0" applyFont="1" applyBorder="1" applyAlignment="1">
      <alignment horizontal="center" vertical="center"/>
    </xf>
    <xf numFmtId="0" fontId="0" fillId="0" borderId="0" xfId="0" applyFont="1"/>
    <xf numFmtId="0" fontId="1" fillId="0" borderId="1" xfId="0" applyFont="1" applyFill="1" applyBorder="1" applyAlignment="1">
      <alignment vertical="center"/>
    </xf>
    <xf numFmtId="0" fontId="10" fillId="0" borderId="1" xfId="0" applyFont="1" applyBorder="1" applyAlignment="1">
      <alignment wrapText="1"/>
    </xf>
    <xf numFmtId="0" fontId="1" fillId="0" borderId="1" xfId="0" applyFont="1" applyFill="1" applyBorder="1" applyAlignment="1">
      <alignment horizontal="left" vertical="center"/>
    </xf>
    <xf numFmtId="0" fontId="0" fillId="0" borderId="0" xfId="0" applyAlignment="1">
      <alignment horizontal="left"/>
    </xf>
    <xf numFmtId="0" fontId="1" fillId="0" borderId="0" xfId="0" applyFont="1"/>
    <xf numFmtId="0" fontId="0" fillId="0" borderId="0" xfId="0" applyAlignment="1">
      <alignment horizontal="center" vertical="center"/>
    </xf>
    <xf numFmtId="2" fontId="1" fillId="0" borderId="1" xfId="0" applyNumberFormat="1" applyFont="1" applyBorder="1" applyAlignment="1">
      <alignment horizontal="center"/>
    </xf>
    <xf numFmtId="2" fontId="0" fillId="0" borderId="0" xfId="0" applyNumberFormat="1"/>
    <xf numFmtId="10" fontId="1" fillId="0" borderId="1" xfId="0" applyNumberFormat="1" applyFont="1" applyBorder="1"/>
    <xf numFmtId="0" fontId="1" fillId="0" borderId="1" xfId="0" applyFont="1" applyBorder="1" applyAlignment="1">
      <alignment horizontal="center" vertical="center" textRotation="180"/>
    </xf>
    <xf numFmtId="164" fontId="1" fillId="0" borderId="1" xfId="1" applyNumberFormat="1" applyFont="1" applyBorder="1"/>
    <xf numFmtId="2" fontId="1" fillId="4" borderId="1" xfId="0" applyNumberFormat="1" applyFont="1" applyFill="1" applyBorder="1" applyAlignment="1">
      <alignment horizontal="center" vertical="center" textRotation="180"/>
    </xf>
    <xf numFmtId="2" fontId="1" fillId="4" borderId="1" xfId="0" applyNumberFormat="1" applyFont="1" applyFill="1" applyBorder="1"/>
    <xf numFmtId="0" fontId="1" fillId="4" borderId="1" xfId="0" applyFont="1" applyFill="1" applyBorder="1" applyAlignment="1">
      <alignment horizontal="center" vertical="center" textRotation="180"/>
    </xf>
    <xf numFmtId="10" fontId="1" fillId="4" borderId="1" xfId="0" applyNumberFormat="1" applyFont="1" applyFill="1" applyBorder="1"/>
    <xf numFmtId="0" fontId="1" fillId="0" borderId="2" xfId="0" applyFont="1" applyBorder="1" applyAlignment="1">
      <alignment horizontal="center" vertical="center" textRotation="180"/>
    </xf>
    <xf numFmtId="10" fontId="1" fillId="0" borderId="2" xfId="0" applyNumberFormat="1" applyFont="1" applyBorder="1"/>
    <xf numFmtId="0" fontId="1" fillId="0" borderId="4" xfId="0" applyFont="1" applyFill="1" applyBorder="1" applyAlignment="1">
      <alignment horizontal="center" vertical="center"/>
    </xf>
    <xf numFmtId="0" fontId="11" fillId="0" borderId="4" xfId="0" applyFont="1" applyBorder="1" applyAlignment="1">
      <alignment horizontal="left" vertical="top" wrapText="1"/>
    </xf>
    <xf numFmtId="0" fontId="1" fillId="0" borderId="3" xfId="0" applyFont="1" applyBorder="1" applyAlignment="1">
      <alignment horizontal="center" vertical="center"/>
    </xf>
    <xf numFmtId="164" fontId="1" fillId="0" borderId="2" xfId="1" applyNumberFormat="1" applyFont="1" applyBorder="1"/>
    <xf numFmtId="0" fontId="1" fillId="0" borderId="3" xfId="0" applyFont="1" applyFill="1" applyBorder="1" applyAlignment="1">
      <alignment vertical="top"/>
    </xf>
    <xf numFmtId="164" fontId="1" fillId="4" borderId="1" xfId="1" applyNumberFormat="1" applyFont="1" applyFill="1" applyBorder="1"/>
    <xf numFmtId="0" fontId="4" fillId="0" borderId="1" xfId="0" applyFont="1" applyFill="1" applyBorder="1" applyAlignment="1">
      <alignment horizontal="righ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4" fillId="0" borderId="2" xfId="0" applyFont="1" applyFill="1" applyBorder="1" applyAlignment="1">
      <alignment horizontal="right" vertical="center"/>
    </xf>
    <xf numFmtId="0" fontId="4" fillId="0" borderId="4" xfId="0" applyFont="1" applyFill="1" applyBorder="1" applyAlignment="1">
      <alignment horizontal="right"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 fillId="0" borderId="0" xfId="0" applyFont="1" applyFill="1" applyAlignment="1">
      <alignment horizontal="center" wrapText="1"/>
    </xf>
    <xf numFmtId="0" fontId="3" fillId="0" borderId="1" xfId="0" applyFont="1" applyFill="1" applyBorder="1" applyAlignment="1">
      <alignment horizontal="righ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0" fontId="8" fillId="0" borderId="1" xfId="1" applyNumberFormat="1" applyFont="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left" vertical="center"/>
    </xf>
    <xf numFmtId="2"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Fill="1" applyBorder="1" applyAlignment="1">
      <alignment horizontal="righ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5"/>
  <sheetViews>
    <sheetView topLeftCell="A4" zoomScaleNormal="100" workbookViewId="0">
      <pane ySplit="1590" topLeftCell="A297" activePane="bottomLeft"/>
      <selection activeCell="F4" sqref="F1:F1048576"/>
      <selection pane="bottomLeft" activeCell="E303" sqref="E303"/>
    </sheetView>
  </sheetViews>
  <sheetFormatPr defaultRowHeight="15.75" x14ac:dyDescent="0.25"/>
  <cols>
    <col min="1" max="1" width="11.75" style="8" customWidth="1"/>
    <col min="2" max="2" width="14.5" style="14" customWidth="1"/>
    <col min="3" max="10" width="9" style="10"/>
    <col min="11" max="16384" width="9" style="14"/>
  </cols>
  <sheetData>
    <row r="1" spans="1:10" s="9" customFormat="1" x14ac:dyDescent="0.25">
      <c r="A1" s="8"/>
      <c r="C1" s="10"/>
      <c r="D1" s="10"/>
      <c r="E1" s="10"/>
      <c r="F1" s="10"/>
      <c r="G1" s="10"/>
      <c r="H1" s="10"/>
      <c r="I1" s="10"/>
      <c r="J1" s="10"/>
    </row>
    <row r="2" spans="1:10" s="9" customFormat="1" x14ac:dyDescent="0.25">
      <c r="A2" s="8"/>
      <c r="C2" s="10"/>
      <c r="D2" s="10"/>
      <c r="E2" s="10"/>
      <c r="F2" s="10"/>
      <c r="G2" s="10"/>
      <c r="H2" s="10"/>
      <c r="I2" s="10"/>
      <c r="J2" s="10"/>
    </row>
    <row r="3" spans="1:10" s="9" customFormat="1" ht="39.75" customHeight="1" x14ac:dyDescent="0.25">
      <c r="A3" s="80" t="s">
        <v>42</v>
      </c>
      <c r="B3" s="80"/>
      <c r="C3" s="80"/>
      <c r="D3" s="80"/>
      <c r="E3" s="80"/>
      <c r="F3" s="80"/>
      <c r="G3" s="80"/>
      <c r="H3" s="80"/>
      <c r="I3" s="80"/>
      <c r="J3" s="80"/>
    </row>
    <row r="4" spans="1:10" s="9" customFormat="1" x14ac:dyDescent="0.25">
      <c r="A4" s="11"/>
      <c r="B4" s="12"/>
      <c r="C4" s="12"/>
      <c r="D4" s="12"/>
      <c r="E4" s="12"/>
      <c r="F4" s="12"/>
      <c r="G4" s="12"/>
      <c r="H4" s="12"/>
      <c r="I4" s="12"/>
      <c r="J4" s="12"/>
    </row>
    <row r="5" spans="1:10" s="9" customFormat="1" x14ac:dyDescent="0.25">
      <c r="A5" s="13" t="s">
        <v>80</v>
      </c>
      <c r="C5" s="10"/>
      <c r="D5" s="10"/>
      <c r="E5" s="10"/>
      <c r="F5" s="10"/>
      <c r="G5" s="10"/>
      <c r="H5" s="10"/>
      <c r="I5" s="10"/>
      <c r="J5" s="10"/>
    </row>
    <row r="6" spans="1:10" x14ac:dyDescent="0.25">
      <c r="A6" s="81" t="s">
        <v>0</v>
      </c>
      <c r="B6" s="82" t="s">
        <v>1</v>
      </c>
      <c r="C6" s="83" t="s">
        <v>2</v>
      </c>
      <c r="D6" s="83"/>
      <c r="E6" s="83"/>
      <c r="F6" s="83"/>
      <c r="G6" s="83" t="s">
        <v>3</v>
      </c>
      <c r="H6" s="83"/>
      <c r="I6" s="83"/>
      <c r="J6" s="83"/>
    </row>
    <row r="7" spans="1:10" x14ac:dyDescent="0.25">
      <c r="A7" s="81"/>
      <c r="B7" s="82"/>
      <c r="C7" s="15" t="s">
        <v>9</v>
      </c>
      <c r="D7" s="15" t="s">
        <v>10</v>
      </c>
      <c r="E7" s="15" t="s">
        <v>11</v>
      </c>
      <c r="F7" s="15" t="s">
        <v>12</v>
      </c>
      <c r="G7" s="15" t="s">
        <v>9</v>
      </c>
      <c r="H7" s="15" t="s">
        <v>10</v>
      </c>
      <c r="I7" s="15" t="s">
        <v>11</v>
      </c>
      <c r="J7" s="15" t="s">
        <v>12</v>
      </c>
    </row>
    <row r="8" spans="1:10" ht="16.5" customHeight="1" x14ac:dyDescent="0.25">
      <c r="A8" s="16" t="s">
        <v>72</v>
      </c>
      <c r="B8" s="74" t="s">
        <v>62</v>
      </c>
      <c r="C8" s="74"/>
      <c r="D8" s="74"/>
      <c r="E8" s="74"/>
      <c r="F8" s="74"/>
      <c r="G8" s="74"/>
      <c r="H8" s="74"/>
      <c r="I8" s="74"/>
      <c r="J8" s="75"/>
    </row>
    <row r="9" spans="1:10" x14ac:dyDescent="0.25">
      <c r="A9" s="17">
        <v>1</v>
      </c>
      <c r="B9" s="18" t="s">
        <v>13</v>
      </c>
      <c r="C9" s="19"/>
      <c r="D9" s="19"/>
      <c r="E9" s="19"/>
      <c r="F9" s="19"/>
      <c r="G9" s="19"/>
      <c r="H9" s="19"/>
      <c r="I9" s="19" t="s">
        <v>70</v>
      </c>
      <c r="J9" s="19"/>
    </row>
    <row r="10" spans="1:10" x14ac:dyDescent="0.25">
      <c r="A10" s="17">
        <v>2</v>
      </c>
      <c r="B10" s="18" t="s">
        <v>14</v>
      </c>
      <c r="C10" s="19"/>
      <c r="D10" s="19" t="s">
        <v>70</v>
      </c>
      <c r="E10" s="19"/>
      <c r="F10" s="19"/>
      <c r="G10" s="19"/>
      <c r="H10" s="19"/>
      <c r="I10" s="19"/>
      <c r="J10" s="19"/>
    </row>
    <row r="11" spans="1:10" x14ac:dyDescent="0.25">
      <c r="A11" s="17">
        <v>3</v>
      </c>
      <c r="B11" s="18" t="s">
        <v>15</v>
      </c>
      <c r="C11" s="19"/>
      <c r="D11" s="19"/>
      <c r="E11" s="19"/>
      <c r="F11" s="19"/>
      <c r="G11" s="19"/>
      <c r="H11" s="19" t="s">
        <v>70</v>
      </c>
      <c r="I11" s="19"/>
      <c r="J11" s="19"/>
    </row>
    <row r="12" spans="1:10" x14ac:dyDescent="0.25">
      <c r="A12" s="17">
        <v>4</v>
      </c>
      <c r="B12" s="18" t="s">
        <v>16</v>
      </c>
      <c r="C12" s="19"/>
      <c r="D12" s="19"/>
      <c r="E12" s="19"/>
      <c r="F12" s="19"/>
      <c r="G12" s="19"/>
      <c r="H12" s="19" t="s">
        <v>70</v>
      </c>
      <c r="I12" s="19"/>
      <c r="J12" s="19"/>
    </row>
    <row r="13" spans="1:10" x14ac:dyDescent="0.25">
      <c r="A13" s="17">
        <v>5</v>
      </c>
      <c r="B13" s="18" t="s">
        <v>17</v>
      </c>
      <c r="C13" s="19" t="s">
        <v>70</v>
      </c>
      <c r="D13" s="19"/>
      <c r="E13" s="19"/>
      <c r="F13" s="19"/>
      <c r="G13" s="19"/>
      <c r="H13" s="19"/>
      <c r="I13" s="19"/>
      <c r="J13" s="19"/>
    </row>
    <row r="14" spans="1:10" s="26" customFormat="1" x14ac:dyDescent="0.25">
      <c r="A14" s="23">
        <v>6</v>
      </c>
      <c r="B14" s="24" t="s">
        <v>18</v>
      </c>
      <c r="C14" s="25"/>
      <c r="D14" s="25" t="s">
        <v>70</v>
      </c>
      <c r="E14" s="25"/>
      <c r="F14" s="25"/>
      <c r="G14" s="25"/>
      <c r="H14" s="25"/>
      <c r="I14" s="25"/>
      <c r="J14" s="25"/>
    </row>
    <row r="15" spans="1:10" s="26" customFormat="1" x14ac:dyDescent="0.25">
      <c r="A15" s="23">
        <v>7</v>
      </c>
      <c r="B15" s="24" t="s">
        <v>19</v>
      </c>
      <c r="C15" s="25"/>
      <c r="D15" s="25"/>
      <c r="E15" s="25"/>
      <c r="F15" s="25"/>
      <c r="G15" s="25"/>
      <c r="H15" s="25" t="s">
        <v>70</v>
      </c>
      <c r="I15" s="25"/>
      <c r="J15" s="25"/>
    </row>
    <row r="16" spans="1:10" s="26" customFormat="1" x14ac:dyDescent="0.25">
      <c r="A16" s="23">
        <v>8</v>
      </c>
      <c r="B16" s="24" t="s">
        <v>20</v>
      </c>
      <c r="C16" s="25"/>
      <c r="D16" s="25"/>
      <c r="E16" s="25"/>
      <c r="F16" s="25"/>
      <c r="G16" s="25"/>
      <c r="H16" s="25" t="s">
        <v>70</v>
      </c>
      <c r="I16" s="25"/>
      <c r="J16" s="25"/>
    </row>
    <row r="17" spans="1:10" s="26" customFormat="1" x14ac:dyDescent="0.25">
      <c r="A17" s="23">
        <v>9</v>
      </c>
      <c r="B17" s="24" t="s">
        <v>21</v>
      </c>
      <c r="C17" s="25"/>
      <c r="D17" s="25" t="s">
        <v>70</v>
      </c>
      <c r="E17" s="25"/>
      <c r="F17" s="25"/>
      <c r="G17" s="25"/>
      <c r="H17" s="25"/>
      <c r="I17" s="25"/>
      <c r="J17" s="25"/>
    </row>
    <row r="18" spans="1:10" s="26" customFormat="1" x14ac:dyDescent="0.25">
      <c r="A18" s="23">
        <v>10</v>
      </c>
      <c r="B18" s="24" t="s">
        <v>22</v>
      </c>
      <c r="C18" s="25"/>
      <c r="D18" s="25"/>
      <c r="E18" s="25"/>
      <c r="F18" s="25"/>
      <c r="G18" s="25"/>
      <c r="H18" s="25" t="s">
        <v>70</v>
      </c>
      <c r="I18" s="25"/>
      <c r="J18" s="25"/>
    </row>
    <row r="19" spans="1:10" x14ac:dyDescent="0.25">
      <c r="A19" s="17">
        <v>11</v>
      </c>
      <c r="B19" s="18" t="s">
        <v>23</v>
      </c>
      <c r="C19" s="19"/>
      <c r="D19" s="19"/>
      <c r="E19" s="19"/>
      <c r="F19" s="19"/>
      <c r="G19" s="19"/>
      <c r="H19" s="19"/>
      <c r="I19" s="19"/>
      <c r="J19" s="19"/>
    </row>
    <row r="20" spans="1:10" x14ac:dyDescent="0.25">
      <c r="A20" s="17">
        <v>12</v>
      </c>
      <c r="B20" s="18" t="s">
        <v>24</v>
      </c>
      <c r="C20" s="19"/>
      <c r="D20" s="19"/>
      <c r="E20" s="19"/>
      <c r="F20" s="19"/>
      <c r="G20" s="19"/>
      <c r="H20" s="19"/>
      <c r="I20" s="19"/>
      <c r="J20" s="19"/>
    </row>
    <row r="21" spans="1:10" x14ac:dyDescent="0.25">
      <c r="A21" s="17">
        <v>13</v>
      </c>
      <c r="B21" s="18" t="s">
        <v>25</v>
      </c>
      <c r="C21" s="19"/>
      <c r="D21" s="19"/>
      <c r="E21" s="19"/>
      <c r="F21" s="19"/>
      <c r="G21" s="19"/>
      <c r="H21" s="19"/>
      <c r="I21" s="19"/>
      <c r="J21" s="19"/>
    </row>
    <row r="22" spans="1:10" x14ac:dyDescent="0.25">
      <c r="A22" s="17">
        <v>14</v>
      </c>
      <c r="B22" s="18" t="s">
        <v>26</v>
      </c>
      <c r="C22" s="19"/>
      <c r="D22" s="19"/>
      <c r="E22" s="19"/>
      <c r="F22" s="19"/>
      <c r="G22" s="19"/>
      <c r="H22" s="19"/>
      <c r="I22" s="19"/>
      <c r="J22" s="19"/>
    </row>
    <row r="23" spans="1:10" x14ac:dyDescent="0.25">
      <c r="A23" s="17">
        <v>15</v>
      </c>
      <c r="B23" s="18" t="s">
        <v>27</v>
      </c>
      <c r="C23" s="19"/>
      <c r="D23" s="19"/>
      <c r="E23" s="19"/>
      <c r="F23" s="19"/>
      <c r="G23" s="19"/>
      <c r="H23" s="19"/>
      <c r="I23" s="19"/>
      <c r="J23" s="19"/>
    </row>
    <row r="24" spans="1:10" x14ac:dyDescent="0.25">
      <c r="A24" s="17">
        <v>16</v>
      </c>
      <c r="B24" s="18" t="s">
        <v>28</v>
      </c>
      <c r="C24" s="19"/>
      <c r="D24" s="19"/>
      <c r="E24" s="19"/>
      <c r="F24" s="19"/>
      <c r="G24" s="19"/>
      <c r="H24" s="19"/>
      <c r="I24" s="19"/>
      <c r="J24" s="19"/>
    </row>
    <row r="25" spans="1:10" x14ac:dyDescent="0.25">
      <c r="A25" s="17">
        <v>17</v>
      </c>
      <c r="B25" s="18" t="s">
        <v>29</v>
      </c>
      <c r="C25" s="19"/>
      <c r="D25" s="19"/>
      <c r="E25" s="19"/>
      <c r="F25" s="19"/>
      <c r="G25" s="19"/>
      <c r="H25" s="19"/>
      <c r="I25" s="19"/>
      <c r="J25" s="19"/>
    </row>
    <row r="26" spans="1:10" x14ac:dyDescent="0.25">
      <c r="A26" s="17">
        <v>18</v>
      </c>
      <c r="B26" s="18" t="s">
        <v>30</v>
      </c>
      <c r="C26" s="19"/>
      <c r="D26" s="19"/>
      <c r="E26" s="19"/>
      <c r="F26" s="19"/>
      <c r="G26" s="19"/>
      <c r="H26" s="19"/>
      <c r="I26" s="19"/>
      <c r="J26" s="19"/>
    </row>
    <row r="27" spans="1:10" x14ac:dyDescent="0.25">
      <c r="A27" s="17">
        <v>19</v>
      </c>
      <c r="B27" s="18" t="s">
        <v>31</v>
      </c>
      <c r="C27" s="19"/>
      <c r="D27" s="19"/>
      <c r="E27" s="19"/>
      <c r="F27" s="19"/>
      <c r="G27" s="19"/>
      <c r="H27" s="19"/>
      <c r="I27" s="19"/>
      <c r="J27" s="19"/>
    </row>
    <row r="28" spans="1:10" x14ac:dyDescent="0.25">
      <c r="A28" s="17">
        <v>20</v>
      </c>
      <c r="B28" s="18" t="s">
        <v>32</v>
      </c>
      <c r="C28" s="19"/>
      <c r="D28" s="19"/>
      <c r="E28" s="19"/>
      <c r="F28" s="19"/>
      <c r="G28" s="19"/>
      <c r="H28" s="19"/>
      <c r="I28" s="19"/>
      <c r="J28" s="19"/>
    </row>
    <row r="29" spans="1:10" x14ac:dyDescent="0.25">
      <c r="A29" s="17">
        <v>21</v>
      </c>
      <c r="B29" s="18" t="s">
        <v>33</v>
      </c>
      <c r="C29" s="19"/>
      <c r="D29" s="19"/>
      <c r="E29" s="19"/>
      <c r="F29" s="19"/>
      <c r="G29" s="19"/>
      <c r="H29" s="19"/>
      <c r="I29" s="19"/>
      <c r="J29" s="19"/>
    </row>
    <row r="30" spans="1:10" x14ac:dyDescent="0.25">
      <c r="A30" s="17">
        <v>22</v>
      </c>
      <c r="B30" s="18" t="s">
        <v>34</v>
      </c>
      <c r="C30" s="19"/>
      <c r="D30" s="19"/>
      <c r="E30" s="19"/>
      <c r="F30" s="19"/>
      <c r="G30" s="19"/>
      <c r="H30" s="19"/>
      <c r="I30" s="19"/>
      <c r="J30" s="19"/>
    </row>
    <row r="31" spans="1:10" x14ac:dyDescent="0.25">
      <c r="A31" s="17">
        <v>23</v>
      </c>
      <c r="B31" s="18" t="s">
        <v>35</v>
      </c>
      <c r="C31" s="19"/>
      <c r="D31" s="19"/>
      <c r="E31" s="19"/>
      <c r="F31" s="19"/>
      <c r="G31" s="19"/>
      <c r="H31" s="19"/>
      <c r="I31" s="19"/>
      <c r="J31" s="19"/>
    </row>
    <row r="32" spans="1:10" x14ac:dyDescent="0.25">
      <c r="A32" s="17">
        <v>24</v>
      </c>
      <c r="B32" s="18" t="s">
        <v>36</v>
      </c>
      <c r="C32" s="19"/>
      <c r="D32" s="19"/>
      <c r="E32" s="19"/>
      <c r="F32" s="19"/>
      <c r="G32" s="19"/>
      <c r="H32" s="19"/>
      <c r="I32" s="19"/>
      <c r="J32" s="19"/>
    </row>
    <row r="33" spans="1:10" x14ac:dyDescent="0.25">
      <c r="A33" s="17">
        <v>25</v>
      </c>
      <c r="B33" s="18" t="s">
        <v>37</v>
      </c>
      <c r="C33" s="19"/>
      <c r="D33" s="19"/>
      <c r="E33" s="19"/>
      <c r="F33" s="19"/>
      <c r="G33" s="19"/>
      <c r="H33" s="19"/>
      <c r="I33" s="19"/>
      <c r="J33" s="19"/>
    </row>
    <row r="34" spans="1:10" x14ac:dyDescent="0.25">
      <c r="A34" s="17">
        <v>26</v>
      </c>
      <c r="B34" s="18" t="s">
        <v>38</v>
      </c>
      <c r="C34" s="19"/>
      <c r="D34" s="19"/>
      <c r="E34" s="19"/>
      <c r="F34" s="19"/>
      <c r="G34" s="19"/>
      <c r="H34" s="19"/>
      <c r="I34" s="19"/>
      <c r="J34" s="19"/>
    </row>
    <row r="35" spans="1:10" x14ac:dyDescent="0.25">
      <c r="A35" s="17">
        <v>27</v>
      </c>
      <c r="B35" s="18" t="s">
        <v>43</v>
      </c>
      <c r="C35" s="19"/>
      <c r="D35" s="19"/>
      <c r="E35" s="19"/>
      <c r="F35" s="19"/>
      <c r="G35" s="19"/>
      <c r="H35" s="19"/>
      <c r="I35" s="19"/>
      <c r="J35" s="19"/>
    </row>
    <row r="36" spans="1:10" x14ac:dyDescent="0.25">
      <c r="A36" s="17">
        <v>28</v>
      </c>
      <c r="B36" s="18" t="s">
        <v>39</v>
      </c>
      <c r="C36" s="19"/>
      <c r="D36" s="19"/>
      <c r="E36" s="19"/>
      <c r="F36" s="19"/>
      <c r="G36" s="19"/>
      <c r="H36" s="19"/>
      <c r="I36" s="19"/>
      <c r="J36" s="19"/>
    </row>
    <row r="37" spans="1:10" x14ac:dyDescent="0.25">
      <c r="A37" s="17">
        <v>29</v>
      </c>
      <c r="B37" s="18" t="s">
        <v>40</v>
      </c>
      <c r="C37" s="19"/>
      <c r="D37" s="19"/>
      <c r="E37" s="19"/>
      <c r="F37" s="19"/>
      <c r="G37" s="19"/>
      <c r="H37" s="19"/>
      <c r="I37" s="19"/>
      <c r="J37" s="19"/>
    </row>
    <row r="38" spans="1:10" x14ac:dyDescent="0.25">
      <c r="A38" s="17">
        <v>30</v>
      </c>
      <c r="B38" s="18" t="s">
        <v>41</v>
      </c>
      <c r="C38" s="19"/>
      <c r="D38" s="19"/>
      <c r="E38" s="19"/>
      <c r="F38" s="19"/>
      <c r="G38" s="19"/>
      <c r="H38" s="19"/>
      <c r="I38" s="19"/>
      <c r="J38" s="19"/>
    </row>
    <row r="39" spans="1:10" x14ac:dyDescent="0.25">
      <c r="A39" s="76" t="s">
        <v>71</v>
      </c>
      <c r="B39" s="77"/>
      <c r="C39" s="19">
        <f>COUNTIF(C9:C38,"V")</f>
        <v>1</v>
      </c>
      <c r="D39" s="19">
        <f t="shared" ref="D39" si="0">COUNTIF(D9:D38,"V")</f>
        <v>3</v>
      </c>
      <c r="E39" s="19">
        <f t="shared" ref="E39" si="1">COUNTIF(E9:E38,"V")</f>
        <v>0</v>
      </c>
      <c r="F39" s="19">
        <f t="shared" ref="F39" si="2">COUNTIF(F9:F38,"V")</f>
        <v>0</v>
      </c>
      <c r="G39" s="19">
        <f t="shared" ref="G39" si="3">COUNTIF(G9:G38,"V")</f>
        <v>0</v>
      </c>
      <c r="H39" s="19">
        <f t="shared" ref="H39" si="4">COUNTIF(H9:H38,"V")</f>
        <v>5</v>
      </c>
      <c r="I39" s="19">
        <f t="shared" ref="I39" si="5">COUNTIF(I9:I38,"V")</f>
        <v>1</v>
      </c>
      <c r="J39" s="19">
        <f t="shared" ref="J39" si="6">COUNTIF(J9:J38,"V")</f>
        <v>0</v>
      </c>
    </row>
    <row r="40" spans="1:10" x14ac:dyDescent="0.25">
      <c r="A40" s="73" t="s">
        <v>4</v>
      </c>
      <c r="B40" s="73"/>
      <c r="C40" s="20">
        <f>C39/17</f>
        <v>5.8823529411764705E-2</v>
      </c>
      <c r="D40" s="20">
        <f t="shared" ref="D40:F40" si="7">D39/17</f>
        <v>0.17647058823529413</v>
      </c>
      <c r="E40" s="20">
        <f t="shared" si="7"/>
        <v>0</v>
      </c>
      <c r="F40" s="20">
        <f t="shared" si="7"/>
        <v>0</v>
      </c>
      <c r="G40" s="20">
        <f>G39/13</f>
        <v>0</v>
      </c>
      <c r="H40" s="20">
        <f t="shared" ref="H40:J40" si="8">H39/13</f>
        <v>0.38461538461538464</v>
      </c>
      <c r="I40" s="20">
        <f t="shared" si="8"/>
        <v>7.6923076923076927E-2</v>
      </c>
      <c r="J40" s="20">
        <f t="shared" si="8"/>
        <v>0</v>
      </c>
    </row>
    <row r="41" spans="1:10" x14ac:dyDescent="0.25">
      <c r="A41" s="16" t="s">
        <v>73</v>
      </c>
      <c r="B41" s="74" t="s">
        <v>44</v>
      </c>
      <c r="C41" s="74"/>
      <c r="D41" s="74"/>
      <c r="E41" s="74"/>
      <c r="F41" s="74"/>
      <c r="G41" s="74"/>
      <c r="H41" s="74"/>
      <c r="I41" s="74"/>
      <c r="J41" s="75"/>
    </row>
    <row r="42" spans="1:10" x14ac:dyDescent="0.25">
      <c r="A42" s="17">
        <v>1</v>
      </c>
      <c r="B42" s="18" t="s">
        <v>13</v>
      </c>
      <c r="C42" s="19"/>
      <c r="D42" s="19"/>
      <c r="E42" s="19"/>
      <c r="F42" s="19"/>
      <c r="G42" s="19"/>
      <c r="H42" s="19" t="s">
        <v>70</v>
      </c>
      <c r="I42" s="19"/>
      <c r="J42" s="19"/>
    </row>
    <row r="43" spans="1:10" x14ac:dyDescent="0.25">
      <c r="A43" s="17">
        <v>2</v>
      </c>
      <c r="B43" s="18" t="s">
        <v>14</v>
      </c>
      <c r="C43" s="19"/>
      <c r="D43" s="19" t="s">
        <v>70</v>
      </c>
      <c r="E43" s="19"/>
      <c r="F43" s="19"/>
      <c r="G43" s="19"/>
      <c r="H43" s="19"/>
      <c r="I43" s="19"/>
      <c r="J43" s="19"/>
    </row>
    <row r="44" spans="1:10" x14ac:dyDescent="0.25">
      <c r="A44" s="17">
        <v>3</v>
      </c>
      <c r="B44" s="18" t="s">
        <v>15</v>
      </c>
      <c r="C44" s="19"/>
      <c r="D44" s="19"/>
      <c r="E44" s="19"/>
      <c r="F44" s="19"/>
      <c r="G44" s="19"/>
      <c r="H44" s="19" t="s">
        <v>70</v>
      </c>
      <c r="I44" s="19"/>
      <c r="J44" s="19"/>
    </row>
    <row r="45" spans="1:10" x14ac:dyDescent="0.25">
      <c r="A45" s="17">
        <v>4</v>
      </c>
      <c r="B45" s="18" t="s">
        <v>16</v>
      </c>
      <c r="C45" s="19"/>
      <c r="D45" s="19"/>
      <c r="E45" s="19"/>
      <c r="F45" s="19"/>
      <c r="G45" s="19"/>
      <c r="H45" s="19" t="s">
        <v>70</v>
      </c>
      <c r="I45" s="19"/>
      <c r="J45" s="19"/>
    </row>
    <row r="46" spans="1:10" x14ac:dyDescent="0.25">
      <c r="A46" s="17">
        <v>5</v>
      </c>
      <c r="B46" s="18" t="s">
        <v>17</v>
      </c>
      <c r="C46" s="19" t="s">
        <v>70</v>
      </c>
      <c r="D46" s="19"/>
      <c r="E46" s="19"/>
      <c r="F46" s="19"/>
      <c r="G46" s="19"/>
      <c r="H46" s="19"/>
      <c r="I46" s="19"/>
      <c r="J46" s="19"/>
    </row>
    <row r="47" spans="1:10" s="26" customFormat="1" x14ac:dyDescent="0.25">
      <c r="A47" s="23">
        <v>6</v>
      </c>
      <c r="B47" s="24" t="s">
        <v>18</v>
      </c>
      <c r="C47" s="25"/>
      <c r="D47" s="25" t="s">
        <v>70</v>
      </c>
      <c r="E47" s="25"/>
      <c r="F47" s="25"/>
      <c r="G47" s="25"/>
      <c r="H47" s="25"/>
      <c r="I47" s="25"/>
      <c r="J47" s="25"/>
    </row>
    <row r="48" spans="1:10" s="26" customFormat="1" x14ac:dyDescent="0.25">
      <c r="A48" s="23">
        <v>7</v>
      </c>
      <c r="B48" s="24" t="s">
        <v>19</v>
      </c>
      <c r="C48" s="25"/>
      <c r="D48" s="25"/>
      <c r="E48" s="25"/>
      <c r="F48" s="25"/>
      <c r="G48" s="25" t="s">
        <v>70</v>
      </c>
      <c r="H48" s="25"/>
      <c r="I48" s="25"/>
      <c r="J48" s="25"/>
    </row>
    <row r="49" spans="1:10" s="26" customFormat="1" x14ac:dyDescent="0.25">
      <c r="A49" s="23">
        <v>8</v>
      </c>
      <c r="B49" s="24" t="s">
        <v>20</v>
      </c>
      <c r="C49" s="25"/>
      <c r="D49" s="25"/>
      <c r="E49" s="25"/>
      <c r="F49" s="25"/>
      <c r="G49" s="25"/>
      <c r="H49" s="25"/>
      <c r="I49" s="25" t="s">
        <v>70</v>
      </c>
      <c r="J49" s="25"/>
    </row>
    <row r="50" spans="1:10" s="26" customFormat="1" x14ac:dyDescent="0.25">
      <c r="A50" s="23">
        <v>9</v>
      </c>
      <c r="B50" s="24" t="s">
        <v>21</v>
      </c>
      <c r="C50" s="25"/>
      <c r="D50" s="25"/>
      <c r="E50" s="25" t="s">
        <v>70</v>
      </c>
      <c r="F50" s="25"/>
      <c r="G50" s="25"/>
      <c r="H50" s="25"/>
      <c r="I50" s="25"/>
      <c r="J50" s="25"/>
    </row>
    <row r="51" spans="1:10" s="26" customFormat="1" x14ac:dyDescent="0.25">
      <c r="A51" s="23">
        <v>10</v>
      </c>
      <c r="B51" s="24" t="s">
        <v>22</v>
      </c>
      <c r="C51" s="25"/>
      <c r="D51" s="25"/>
      <c r="E51" s="25"/>
      <c r="F51" s="25"/>
      <c r="G51" s="25"/>
      <c r="H51" s="25"/>
      <c r="I51" s="25" t="s">
        <v>70</v>
      </c>
      <c r="J51" s="25"/>
    </row>
    <row r="52" spans="1:10" x14ac:dyDescent="0.25">
      <c r="A52" s="17">
        <v>11</v>
      </c>
      <c r="B52" s="18" t="s">
        <v>23</v>
      </c>
      <c r="C52" s="19"/>
      <c r="D52" s="19"/>
      <c r="E52" s="19"/>
      <c r="F52" s="19"/>
      <c r="G52" s="19"/>
      <c r="H52" s="19"/>
      <c r="I52" s="19"/>
      <c r="J52" s="19"/>
    </row>
    <row r="53" spans="1:10" x14ac:dyDescent="0.25">
      <c r="A53" s="17">
        <v>12</v>
      </c>
      <c r="B53" s="18" t="s">
        <v>24</v>
      </c>
      <c r="C53" s="19"/>
      <c r="D53" s="19"/>
      <c r="E53" s="19"/>
      <c r="F53" s="19"/>
      <c r="G53" s="19"/>
      <c r="H53" s="19"/>
      <c r="I53" s="19"/>
      <c r="J53" s="19"/>
    </row>
    <row r="54" spans="1:10" x14ac:dyDescent="0.25">
      <c r="A54" s="17">
        <v>13</v>
      </c>
      <c r="B54" s="18" t="s">
        <v>25</v>
      </c>
      <c r="C54" s="19"/>
      <c r="D54" s="19"/>
      <c r="E54" s="19"/>
      <c r="F54" s="19"/>
      <c r="G54" s="19"/>
      <c r="H54" s="19"/>
      <c r="I54" s="19"/>
      <c r="J54" s="19"/>
    </row>
    <row r="55" spans="1:10" x14ac:dyDescent="0.25">
      <c r="A55" s="17">
        <v>14</v>
      </c>
      <c r="B55" s="18" t="s">
        <v>26</v>
      </c>
      <c r="C55" s="19"/>
      <c r="D55" s="19"/>
      <c r="E55" s="19"/>
      <c r="F55" s="19"/>
      <c r="G55" s="19"/>
      <c r="H55" s="19"/>
      <c r="I55" s="19"/>
      <c r="J55" s="19"/>
    </row>
    <row r="56" spans="1:10" x14ac:dyDescent="0.25">
      <c r="A56" s="17">
        <v>15</v>
      </c>
      <c r="B56" s="18" t="s">
        <v>27</v>
      </c>
      <c r="C56" s="19"/>
      <c r="D56" s="19"/>
      <c r="E56" s="19"/>
      <c r="F56" s="19"/>
      <c r="G56" s="19"/>
      <c r="H56" s="19"/>
      <c r="I56" s="19"/>
      <c r="J56" s="19"/>
    </row>
    <row r="57" spans="1:10" x14ac:dyDescent="0.25">
      <c r="A57" s="17">
        <v>16</v>
      </c>
      <c r="B57" s="18" t="s">
        <v>28</v>
      </c>
      <c r="C57" s="19"/>
      <c r="D57" s="19"/>
      <c r="E57" s="19"/>
      <c r="F57" s="19"/>
      <c r="G57" s="19"/>
      <c r="H57" s="19"/>
      <c r="I57" s="19"/>
      <c r="J57" s="19"/>
    </row>
    <row r="58" spans="1:10" x14ac:dyDescent="0.25">
      <c r="A58" s="17">
        <v>17</v>
      </c>
      <c r="B58" s="18" t="s">
        <v>29</v>
      </c>
      <c r="C58" s="19"/>
      <c r="D58" s="19"/>
      <c r="E58" s="19"/>
      <c r="F58" s="19"/>
      <c r="G58" s="19"/>
      <c r="H58" s="19"/>
      <c r="I58" s="19"/>
      <c r="J58" s="19"/>
    </row>
    <row r="59" spans="1:10" x14ac:dyDescent="0.25">
      <c r="A59" s="17">
        <v>18</v>
      </c>
      <c r="B59" s="18" t="s">
        <v>30</v>
      </c>
      <c r="C59" s="19"/>
      <c r="D59" s="19"/>
      <c r="E59" s="19"/>
      <c r="F59" s="19"/>
      <c r="G59" s="19"/>
      <c r="H59" s="19"/>
      <c r="I59" s="19"/>
      <c r="J59" s="19"/>
    </row>
    <row r="60" spans="1:10" x14ac:dyDescent="0.25">
      <c r="A60" s="17">
        <v>19</v>
      </c>
      <c r="B60" s="18" t="s">
        <v>31</v>
      </c>
      <c r="C60" s="19"/>
      <c r="D60" s="19"/>
      <c r="E60" s="19"/>
      <c r="F60" s="19"/>
      <c r="G60" s="19"/>
      <c r="H60" s="19"/>
      <c r="I60" s="19"/>
      <c r="J60" s="19"/>
    </row>
    <row r="61" spans="1:10" x14ac:dyDescent="0.25">
      <c r="A61" s="17">
        <v>20</v>
      </c>
      <c r="B61" s="18" t="s">
        <v>32</v>
      </c>
      <c r="C61" s="19"/>
      <c r="D61" s="19"/>
      <c r="E61" s="19"/>
      <c r="F61" s="19"/>
      <c r="G61" s="19"/>
      <c r="H61" s="19"/>
      <c r="I61" s="19"/>
      <c r="J61" s="19"/>
    </row>
    <row r="62" spans="1:10" x14ac:dyDescent="0.25">
      <c r="A62" s="17">
        <v>21</v>
      </c>
      <c r="B62" s="18" t="s">
        <v>33</v>
      </c>
      <c r="C62" s="19"/>
      <c r="D62" s="19"/>
      <c r="E62" s="19"/>
      <c r="F62" s="19"/>
      <c r="G62" s="19"/>
      <c r="H62" s="19"/>
      <c r="I62" s="19"/>
      <c r="J62" s="19"/>
    </row>
    <row r="63" spans="1:10" x14ac:dyDescent="0.25">
      <c r="A63" s="17">
        <v>22</v>
      </c>
      <c r="B63" s="18" t="s">
        <v>34</v>
      </c>
      <c r="C63" s="19"/>
      <c r="D63" s="19"/>
      <c r="E63" s="19"/>
      <c r="F63" s="19"/>
      <c r="G63" s="19"/>
      <c r="H63" s="19"/>
      <c r="I63" s="19"/>
      <c r="J63" s="19"/>
    </row>
    <row r="64" spans="1:10" x14ac:dyDescent="0.25">
      <c r="A64" s="17">
        <v>23</v>
      </c>
      <c r="B64" s="18" t="s">
        <v>35</v>
      </c>
      <c r="C64" s="19"/>
      <c r="D64" s="19"/>
      <c r="E64" s="19"/>
      <c r="F64" s="19"/>
      <c r="G64" s="19"/>
      <c r="H64" s="19"/>
      <c r="I64" s="19"/>
      <c r="J64" s="19"/>
    </row>
    <row r="65" spans="1:10" x14ac:dyDescent="0.25">
      <c r="A65" s="17">
        <v>24</v>
      </c>
      <c r="B65" s="18" t="s">
        <v>36</v>
      </c>
      <c r="C65" s="19"/>
      <c r="D65" s="19"/>
      <c r="E65" s="19"/>
      <c r="F65" s="19"/>
      <c r="G65" s="19"/>
      <c r="H65" s="19"/>
      <c r="I65" s="19"/>
      <c r="J65" s="19"/>
    </row>
    <row r="66" spans="1:10" x14ac:dyDescent="0.25">
      <c r="A66" s="17">
        <v>25</v>
      </c>
      <c r="B66" s="18" t="s">
        <v>37</v>
      </c>
      <c r="C66" s="19"/>
      <c r="D66" s="19"/>
      <c r="E66" s="19"/>
      <c r="F66" s="19"/>
      <c r="G66" s="19"/>
      <c r="H66" s="19"/>
      <c r="I66" s="19"/>
      <c r="J66" s="19"/>
    </row>
    <row r="67" spans="1:10" x14ac:dyDescent="0.25">
      <c r="A67" s="17">
        <v>26</v>
      </c>
      <c r="B67" s="18" t="s">
        <v>38</v>
      </c>
      <c r="C67" s="19"/>
      <c r="D67" s="19"/>
      <c r="E67" s="19"/>
      <c r="F67" s="19"/>
      <c r="G67" s="19"/>
      <c r="H67" s="19"/>
      <c r="I67" s="19"/>
      <c r="J67" s="19"/>
    </row>
    <row r="68" spans="1:10" x14ac:dyDescent="0.25">
      <c r="A68" s="17">
        <v>27</v>
      </c>
      <c r="B68" s="18" t="s">
        <v>43</v>
      </c>
      <c r="C68" s="19"/>
      <c r="D68" s="19"/>
      <c r="E68" s="19"/>
      <c r="F68" s="19"/>
      <c r="G68" s="19"/>
      <c r="H68" s="19"/>
      <c r="I68" s="19"/>
      <c r="J68" s="19"/>
    </row>
    <row r="69" spans="1:10" x14ac:dyDescent="0.25">
      <c r="A69" s="17">
        <v>28</v>
      </c>
      <c r="B69" s="18" t="s">
        <v>39</v>
      </c>
      <c r="C69" s="19"/>
      <c r="D69" s="19"/>
      <c r="E69" s="19"/>
      <c r="F69" s="19"/>
      <c r="G69" s="19"/>
      <c r="H69" s="19"/>
      <c r="I69" s="19"/>
      <c r="J69" s="19"/>
    </row>
    <row r="70" spans="1:10" x14ac:dyDescent="0.25">
      <c r="A70" s="17">
        <v>29</v>
      </c>
      <c r="B70" s="18" t="s">
        <v>40</v>
      </c>
      <c r="C70" s="19"/>
      <c r="D70" s="19"/>
      <c r="E70" s="19"/>
      <c r="F70" s="19"/>
      <c r="G70" s="19"/>
      <c r="H70" s="19"/>
      <c r="I70" s="19"/>
      <c r="J70" s="19"/>
    </row>
    <row r="71" spans="1:10" x14ac:dyDescent="0.25">
      <c r="A71" s="17">
        <v>30</v>
      </c>
      <c r="B71" s="18" t="s">
        <v>41</v>
      </c>
      <c r="C71" s="19"/>
      <c r="D71" s="19"/>
      <c r="E71" s="19"/>
      <c r="F71" s="19"/>
      <c r="G71" s="19"/>
      <c r="H71" s="19"/>
      <c r="I71" s="19"/>
      <c r="J71" s="19"/>
    </row>
    <row r="72" spans="1:10" x14ac:dyDescent="0.25">
      <c r="A72" s="76" t="s">
        <v>71</v>
      </c>
      <c r="B72" s="77"/>
      <c r="C72" s="19">
        <f>COUNTIF(C42:C71,"V")</f>
        <v>1</v>
      </c>
      <c r="D72" s="19">
        <f t="shared" ref="D72" si="9">COUNTIF(D42:D71,"V")</f>
        <v>2</v>
      </c>
      <c r="E72" s="19">
        <f t="shared" ref="E72" si="10">COUNTIF(E42:E71,"V")</f>
        <v>1</v>
      </c>
      <c r="F72" s="19">
        <f t="shared" ref="F72" si="11">COUNTIF(F42:F71,"V")</f>
        <v>0</v>
      </c>
      <c r="G72" s="19">
        <f t="shared" ref="G72" si="12">COUNTIF(G42:G71,"V")</f>
        <v>1</v>
      </c>
      <c r="H72" s="19">
        <f t="shared" ref="H72" si="13">COUNTIF(H42:H71,"V")</f>
        <v>3</v>
      </c>
      <c r="I72" s="19">
        <f t="shared" ref="I72" si="14">COUNTIF(I42:I71,"V")</f>
        <v>2</v>
      </c>
      <c r="J72" s="19">
        <f t="shared" ref="J72" si="15">COUNTIF(J42:J71,"V")</f>
        <v>0</v>
      </c>
    </row>
    <row r="73" spans="1:10" x14ac:dyDescent="0.25">
      <c r="A73" s="73" t="s">
        <v>4</v>
      </c>
      <c r="B73" s="73"/>
      <c r="C73" s="20">
        <f>C72/17</f>
        <v>5.8823529411764705E-2</v>
      </c>
      <c r="D73" s="20">
        <f t="shared" ref="D73" si="16">D72/17</f>
        <v>0.11764705882352941</v>
      </c>
      <c r="E73" s="20">
        <f t="shared" ref="E73" si="17">E72/17</f>
        <v>5.8823529411764705E-2</v>
      </c>
      <c r="F73" s="20">
        <f t="shared" ref="F73" si="18">F72/17</f>
        <v>0</v>
      </c>
      <c r="G73" s="20">
        <f>G72/13</f>
        <v>7.6923076923076927E-2</v>
      </c>
      <c r="H73" s="20">
        <f t="shared" ref="H73" si="19">H72/13</f>
        <v>0.23076923076923078</v>
      </c>
      <c r="I73" s="20">
        <f t="shared" ref="I73" si="20">I72/13</f>
        <v>0.15384615384615385</v>
      </c>
      <c r="J73" s="20">
        <f t="shared" ref="J73" si="21">J72/13</f>
        <v>0</v>
      </c>
    </row>
    <row r="74" spans="1:10" ht="28.5" customHeight="1" x14ac:dyDescent="0.25">
      <c r="A74" s="21" t="s">
        <v>5</v>
      </c>
      <c r="B74" s="78" t="s">
        <v>45</v>
      </c>
      <c r="C74" s="78"/>
      <c r="D74" s="78"/>
      <c r="E74" s="78"/>
      <c r="F74" s="78"/>
      <c r="G74" s="78"/>
      <c r="H74" s="78"/>
      <c r="I74" s="78"/>
      <c r="J74" s="79"/>
    </row>
    <row r="75" spans="1:10" x14ac:dyDescent="0.25">
      <c r="A75" s="17">
        <v>1</v>
      </c>
      <c r="B75" s="18" t="s">
        <v>13</v>
      </c>
      <c r="C75" s="19"/>
      <c r="D75" s="19"/>
      <c r="E75" s="19"/>
      <c r="F75" s="19"/>
      <c r="G75" s="19"/>
      <c r="H75" s="19" t="s">
        <v>70</v>
      </c>
      <c r="I75" s="19"/>
      <c r="J75" s="19"/>
    </row>
    <row r="76" spans="1:10" x14ac:dyDescent="0.25">
      <c r="A76" s="17">
        <v>2</v>
      </c>
      <c r="B76" s="18" t="s">
        <v>14</v>
      </c>
      <c r="C76" s="19"/>
      <c r="D76" s="19" t="s">
        <v>70</v>
      </c>
      <c r="E76" s="19"/>
      <c r="F76" s="19"/>
      <c r="G76" s="19"/>
      <c r="H76" s="19"/>
      <c r="I76" s="19"/>
      <c r="J76" s="19"/>
    </row>
    <row r="77" spans="1:10" x14ac:dyDescent="0.25">
      <c r="A77" s="17">
        <v>3</v>
      </c>
      <c r="B77" s="18" t="s">
        <v>15</v>
      </c>
      <c r="C77" s="19"/>
      <c r="D77" s="19"/>
      <c r="E77" s="19"/>
      <c r="F77" s="19"/>
      <c r="G77" s="19"/>
      <c r="H77" s="19" t="s">
        <v>70</v>
      </c>
      <c r="I77" s="19"/>
      <c r="J77" s="19"/>
    </row>
    <row r="78" spans="1:10" x14ac:dyDescent="0.25">
      <c r="A78" s="17">
        <v>4</v>
      </c>
      <c r="B78" s="18" t="s">
        <v>16</v>
      </c>
      <c r="C78" s="19"/>
      <c r="D78" s="19"/>
      <c r="E78" s="19"/>
      <c r="F78" s="19"/>
      <c r="G78" s="19"/>
      <c r="H78" s="19"/>
      <c r="I78" s="19" t="s">
        <v>70</v>
      </c>
      <c r="J78" s="19"/>
    </row>
    <row r="79" spans="1:10" x14ac:dyDescent="0.25">
      <c r="A79" s="17">
        <v>5</v>
      </c>
      <c r="B79" s="18" t="s">
        <v>17</v>
      </c>
      <c r="C79" s="19"/>
      <c r="D79" s="19"/>
      <c r="E79" s="19" t="s">
        <v>70</v>
      </c>
      <c r="F79" s="19"/>
      <c r="G79" s="19"/>
      <c r="H79" s="19"/>
      <c r="I79" s="19"/>
      <c r="J79" s="19"/>
    </row>
    <row r="80" spans="1:10" s="26" customFormat="1" x14ac:dyDescent="0.25">
      <c r="A80" s="23">
        <v>6</v>
      </c>
      <c r="B80" s="24" t="s">
        <v>18</v>
      </c>
      <c r="C80" s="25"/>
      <c r="D80" s="25"/>
      <c r="E80" s="25" t="s">
        <v>70</v>
      </c>
      <c r="F80" s="25"/>
      <c r="G80" s="25"/>
      <c r="H80" s="25"/>
      <c r="I80" s="25"/>
      <c r="J80" s="25"/>
    </row>
    <row r="81" spans="1:10" s="26" customFormat="1" x14ac:dyDescent="0.25">
      <c r="A81" s="23">
        <v>7</v>
      </c>
      <c r="B81" s="24" t="s">
        <v>19</v>
      </c>
      <c r="C81" s="25"/>
      <c r="D81" s="25"/>
      <c r="E81" s="25"/>
      <c r="F81" s="25"/>
      <c r="G81" s="25" t="s">
        <v>70</v>
      </c>
      <c r="H81" s="25"/>
      <c r="I81" s="25"/>
      <c r="J81" s="25"/>
    </row>
    <row r="82" spans="1:10" s="26" customFormat="1" x14ac:dyDescent="0.25">
      <c r="A82" s="23">
        <v>8</v>
      </c>
      <c r="B82" s="24" t="s">
        <v>20</v>
      </c>
      <c r="C82" s="25"/>
      <c r="D82" s="25"/>
      <c r="E82" s="25"/>
      <c r="F82" s="25"/>
      <c r="G82" s="25"/>
      <c r="H82" s="25" t="s">
        <v>70</v>
      </c>
      <c r="I82" s="25"/>
      <c r="J82" s="25"/>
    </row>
    <row r="83" spans="1:10" s="26" customFormat="1" x14ac:dyDescent="0.25">
      <c r="A83" s="23">
        <v>9</v>
      </c>
      <c r="B83" s="24" t="s">
        <v>21</v>
      </c>
      <c r="C83" s="25"/>
      <c r="D83" s="25" t="s">
        <v>70</v>
      </c>
      <c r="E83" s="25"/>
      <c r="F83" s="25"/>
      <c r="G83" s="25"/>
      <c r="H83" s="25"/>
      <c r="I83" s="25"/>
      <c r="J83" s="25"/>
    </row>
    <row r="84" spans="1:10" s="26" customFormat="1" x14ac:dyDescent="0.25">
      <c r="A84" s="23">
        <v>10</v>
      </c>
      <c r="B84" s="24" t="s">
        <v>22</v>
      </c>
      <c r="C84" s="25"/>
      <c r="D84" s="25"/>
      <c r="E84" s="25"/>
      <c r="F84" s="25"/>
      <c r="G84" s="25" t="s">
        <v>70</v>
      </c>
      <c r="H84" s="25"/>
      <c r="I84" s="25"/>
      <c r="J84" s="25"/>
    </row>
    <row r="85" spans="1:10" x14ac:dyDescent="0.25">
      <c r="A85" s="17">
        <v>11</v>
      </c>
      <c r="B85" s="18" t="s">
        <v>23</v>
      </c>
      <c r="C85" s="19"/>
      <c r="D85" s="19"/>
      <c r="E85" s="19"/>
      <c r="F85" s="19"/>
      <c r="G85" s="19"/>
      <c r="H85" s="19"/>
      <c r="I85" s="19"/>
      <c r="J85" s="19"/>
    </row>
    <row r="86" spans="1:10" x14ac:dyDescent="0.25">
      <c r="A86" s="17">
        <v>12</v>
      </c>
      <c r="B86" s="18" t="s">
        <v>24</v>
      </c>
      <c r="C86" s="19"/>
      <c r="D86" s="19"/>
      <c r="E86" s="19"/>
      <c r="F86" s="19"/>
      <c r="G86" s="19"/>
      <c r="H86" s="19"/>
      <c r="I86" s="19"/>
      <c r="J86" s="19"/>
    </row>
    <row r="87" spans="1:10" x14ac:dyDescent="0.25">
      <c r="A87" s="17">
        <v>13</v>
      </c>
      <c r="B87" s="18" t="s">
        <v>25</v>
      </c>
      <c r="C87" s="19"/>
      <c r="D87" s="19"/>
      <c r="E87" s="19"/>
      <c r="F87" s="19"/>
      <c r="G87" s="19"/>
      <c r="H87" s="19"/>
      <c r="I87" s="19"/>
      <c r="J87" s="19"/>
    </row>
    <row r="88" spans="1:10" x14ac:dyDescent="0.25">
      <c r="A88" s="17">
        <v>14</v>
      </c>
      <c r="B88" s="18" t="s">
        <v>26</v>
      </c>
      <c r="C88" s="19"/>
      <c r="D88" s="19"/>
      <c r="E88" s="19"/>
      <c r="F88" s="19"/>
      <c r="G88" s="19"/>
      <c r="H88" s="19"/>
      <c r="I88" s="19"/>
      <c r="J88" s="19"/>
    </row>
    <row r="89" spans="1:10" x14ac:dyDescent="0.25">
      <c r="A89" s="17">
        <v>15</v>
      </c>
      <c r="B89" s="18" t="s">
        <v>27</v>
      </c>
      <c r="C89" s="19"/>
      <c r="D89" s="19"/>
      <c r="E89" s="19"/>
      <c r="F89" s="19"/>
      <c r="G89" s="19"/>
      <c r="H89" s="19"/>
      <c r="I89" s="19"/>
      <c r="J89" s="19"/>
    </row>
    <row r="90" spans="1:10" x14ac:dyDescent="0.25">
      <c r="A90" s="17">
        <v>16</v>
      </c>
      <c r="B90" s="18" t="s">
        <v>28</v>
      </c>
      <c r="C90" s="19"/>
      <c r="D90" s="19"/>
      <c r="E90" s="19"/>
      <c r="F90" s="19"/>
      <c r="G90" s="19"/>
      <c r="H90" s="19"/>
      <c r="I90" s="19"/>
      <c r="J90" s="19"/>
    </row>
    <row r="91" spans="1:10" x14ac:dyDescent="0.25">
      <c r="A91" s="17">
        <v>17</v>
      </c>
      <c r="B91" s="18" t="s">
        <v>29</v>
      </c>
      <c r="C91" s="19"/>
      <c r="D91" s="19"/>
      <c r="E91" s="19"/>
      <c r="F91" s="19"/>
      <c r="G91" s="19"/>
      <c r="H91" s="19"/>
      <c r="I91" s="19"/>
      <c r="J91" s="19"/>
    </row>
    <row r="92" spans="1:10" x14ac:dyDescent="0.25">
      <c r="A92" s="17">
        <v>18</v>
      </c>
      <c r="B92" s="18" t="s">
        <v>30</v>
      </c>
      <c r="C92" s="19"/>
      <c r="D92" s="19"/>
      <c r="E92" s="19"/>
      <c r="F92" s="19"/>
      <c r="G92" s="19"/>
      <c r="H92" s="19"/>
      <c r="I92" s="19"/>
      <c r="J92" s="19"/>
    </row>
    <row r="93" spans="1:10" x14ac:dyDescent="0.25">
      <c r="A93" s="17">
        <v>19</v>
      </c>
      <c r="B93" s="18" t="s">
        <v>31</v>
      </c>
      <c r="C93" s="19"/>
      <c r="D93" s="19"/>
      <c r="E93" s="19"/>
      <c r="F93" s="19"/>
      <c r="G93" s="19"/>
      <c r="H93" s="19"/>
      <c r="I93" s="19"/>
      <c r="J93" s="19"/>
    </row>
    <row r="94" spans="1:10" x14ac:dyDescent="0.25">
      <c r="A94" s="17">
        <v>20</v>
      </c>
      <c r="B94" s="18" t="s">
        <v>32</v>
      </c>
      <c r="C94" s="19"/>
      <c r="D94" s="19"/>
      <c r="E94" s="19"/>
      <c r="F94" s="19"/>
      <c r="G94" s="19"/>
      <c r="H94" s="19"/>
      <c r="I94" s="19"/>
      <c r="J94" s="19"/>
    </row>
    <row r="95" spans="1:10" x14ac:dyDescent="0.25">
      <c r="A95" s="17">
        <v>21</v>
      </c>
      <c r="B95" s="18" t="s">
        <v>33</v>
      </c>
      <c r="C95" s="19"/>
      <c r="D95" s="19"/>
      <c r="E95" s="19"/>
      <c r="F95" s="19"/>
      <c r="G95" s="19"/>
      <c r="H95" s="19"/>
      <c r="I95" s="19"/>
      <c r="J95" s="19"/>
    </row>
    <row r="96" spans="1:10" x14ac:dyDescent="0.25">
      <c r="A96" s="17">
        <v>22</v>
      </c>
      <c r="B96" s="18" t="s">
        <v>34</v>
      </c>
      <c r="C96" s="19"/>
      <c r="D96" s="19"/>
      <c r="E96" s="19"/>
      <c r="F96" s="19"/>
      <c r="G96" s="19"/>
      <c r="H96" s="19"/>
      <c r="I96" s="19"/>
      <c r="J96" s="19"/>
    </row>
    <row r="97" spans="1:10" x14ac:dyDescent="0.25">
      <c r="A97" s="17">
        <v>23</v>
      </c>
      <c r="B97" s="18" t="s">
        <v>35</v>
      </c>
      <c r="C97" s="19"/>
      <c r="D97" s="19"/>
      <c r="E97" s="19"/>
      <c r="F97" s="19"/>
      <c r="G97" s="19"/>
      <c r="H97" s="19"/>
      <c r="I97" s="19"/>
      <c r="J97" s="19"/>
    </row>
    <row r="98" spans="1:10" x14ac:dyDescent="0.25">
      <c r="A98" s="17">
        <v>24</v>
      </c>
      <c r="B98" s="18" t="s">
        <v>36</v>
      </c>
      <c r="C98" s="19"/>
      <c r="D98" s="19"/>
      <c r="E98" s="19"/>
      <c r="F98" s="19"/>
      <c r="G98" s="19"/>
      <c r="H98" s="19"/>
      <c r="I98" s="19"/>
      <c r="J98" s="19"/>
    </row>
    <row r="99" spans="1:10" x14ac:dyDescent="0.25">
      <c r="A99" s="17">
        <v>25</v>
      </c>
      <c r="B99" s="18" t="s">
        <v>37</v>
      </c>
      <c r="C99" s="19"/>
      <c r="D99" s="19"/>
      <c r="E99" s="19"/>
      <c r="F99" s="19"/>
      <c r="G99" s="19"/>
      <c r="H99" s="19"/>
      <c r="I99" s="19"/>
      <c r="J99" s="19"/>
    </row>
    <row r="100" spans="1:10" x14ac:dyDescent="0.25">
      <c r="A100" s="17">
        <v>26</v>
      </c>
      <c r="B100" s="18" t="s">
        <v>38</v>
      </c>
      <c r="C100" s="19"/>
      <c r="D100" s="19"/>
      <c r="E100" s="19"/>
      <c r="F100" s="19"/>
      <c r="G100" s="19"/>
      <c r="H100" s="19"/>
      <c r="I100" s="19"/>
      <c r="J100" s="19"/>
    </row>
    <row r="101" spans="1:10" x14ac:dyDescent="0.25">
      <c r="A101" s="17">
        <v>27</v>
      </c>
      <c r="B101" s="18" t="s">
        <v>43</v>
      </c>
      <c r="C101" s="19"/>
      <c r="D101" s="19"/>
      <c r="E101" s="19"/>
      <c r="F101" s="19"/>
      <c r="G101" s="19"/>
      <c r="H101" s="19"/>
      <c r="I101" s="19"/>
      <c r="J101" s="19"/>
    </row>
    <row r="102" spans="1:10" x14ac:dyDescent="0.25">
      <c r="A102" s="17">
        <v>28</v>
      </c>
      <c r="B102" s="18" t="s">
        <v>39</v>
      </c>
      <c r="C102" s="19"/>
      <c r="D102" s="19"/>
      <c r="E102" s="19"/>
      <c r="F102" s="19"/>
      <c r="G102" s="19"/>
      <c r="H102" s="19"/>
      <c r="I102" s="19"/>
      <c r="J102" s="19"/>
    </row>
    <row r="103" spans="1:10" x14ac:dyDescent="0.25">
      <c r="A103" s="17">
        <v>29</v>
      </c>
      <c r="B103" s="18" t="s">
        <v>40</v>
      </c>
      <c r="C103" s="19"/>
      <c r="D103" s="19"/>
      <c r="E103" s="19"/>
      <c r="F103" s="19"/>
      <c r="G103" s="19"/>
      <c r="H103" s="19"/>
      <c r="I103" s="19"/>
      <c r="J103" s="19"/>
    </row>
    <row r="104" spans="1:10" x14ac:dyDescent="0.25">
      <c r="A104" s="17">
        <v>30</v>
      </c>
      <c r="B104" s="18" t="s">
        <v>41</v>
      </c>
      <c r="C104" s="19"/>
      <c r="D104" s="19"/>
      <c r="E104" s="19"/>
      <c r="F104" s="19"/>
      <c r="G104" s="19"/>
      <c r="H104" s="19"/>
      <c r="I104" s="19"/>
      <c r="J104" s="19"/>
    </row>
    <row r="105" spans="1:10" x14ac:dyDescent="0.25">
      <c r="A105" s="76" t="s">
        <v>71</v>
      </c>
      <c r="B105" s="77"/>
      <c r="C105" s="19">
        <f>COUNTIF(C75:C104,"V")</f>
        <v>0</v>
      </c>
      <c r="D105" s="19">
        <f t="shared" ref="D105" si="22">COUNTIF(D75:D104,"V")</f>
        <v>2</v>
      </c>
      <c r="E105" s="19">
        <f t="shared" ref="E105" si="23">COUNTIF(E75:E104,"V")</f>
        <v>2</v>
      </c>
      <c r="F105" s="19">
        <f t="shared" ref="F105" si="24">COUNTIF(F75:F104,"V")</f>
        <v>0</v>
      </c>
      <c r="G105" s="19">
        <f t="shared" ref="G105" si="25">COUNTIF(G75:G104,"V")</f>
        <v>2</v>
      </c>
      <c r="H105" s="19">
        <f t="shared" ref="H105" si="26">COUNTIF(H75:H104,"V")</f>
        <v>3</v>
      </c>
      <c r="I105" s="19">
        <f t="shared" ref="I105" si="27">COUNTIF(I75:I104,"V")</f>
        <v>1</v>
      </c>
      <c r="J105" s="19">
        <f t="shared" ref="J105" si="28">COUNTIF(J75:J104,"V")</f>
        <v>0</v>
      </c>
    </row>
    <row r="106" spans="1:10" x14ac:dyDescent="0.25">
      <c r="A106" s="73" t="s">
        <v>4</v>
      </c>
      <c r="B106" s="73"/>
      <c r="C106" s="20">
        <f>C105/17</f>
        <v>0</v>
      </c>
      <c r="D106" s="20">
        <f t="shared" ref="D106" si="29">D105/17</f>
        <v>0.11764705882352941</v>
      </c>
      <c r="E106" s="20">
        <f t="shared" ref="E106" si="30">E105/17</f>
        <v>0.11764705882352941</v>
      </c>
      <c r="F106" s="20">
        <f t="shared" ref="F106" si="31">F105/17</f>
        <v>0</v>
      </c>
      <c r="G106" s="20">
        <f>G105/13</f>
        <v>0.15384615384615385</v>
      </c>
      <c r="H106" s="20">
        <f t="shared" ref="H106" si="32">H105/13</f>
        <v>0.23076923076923078</v>
      </c>
      <c r="I106" s="20">
        <f t="shared" ref="I106" si="33">I105/13</f>
        <v>7.6923076923076927E-2</v>
      </c>
      <c r="J106" s="20">
        <f t="shared" ref="J106" si="34">J105/13</f>
        <v>0</v>
      </c>
    </row>
    <row r="107" spans="1:10" x14ac:dyDescent="0.25">
      <c r="A107" s="21" t="s">
        <v>93</v>
      </c>
      <c r="B107" s="74" t="s">
        <v>46</v>
      </c>
      <c r="C107" s="74"/>
      <c r="D107" s="74"/>
      <c r="E107" s="74"/>
      <c r="F107" s="74"/>
      <c r="G107" s="74"/>
      <c r="H107" s="74"/>
      <c r="I107" s="74"/>
      <c r="J107" s="75"/>
    </row>
    <row r="108" spans="1:10" x14ac:dyDescent="0.25">
      <c r="A108" s="17">
        <v>1</v>
      </c>
      <c r="B108" s="18" t="s">
        <v>13</v>
      </c>
      <c r="C108" s="19"/>
      <c r="D108" s="19"/>
      <c r="E108" s="19"/>
      <c r="F108" s="19"/>
      <c r="G108" s="19"/>
      <c r="H108" s="19" t="s">
        <v>70</v>
      </c>
      <c r="I108" s="19"/>
      <c r="J108" s="19"/>
    </row>
    <row r="109" spans="1:10" x14ac:dyDescent="0.25">
      <c r="A109" s="17">
        <v>2</v>
      </c>
      <c r="B109" s="18" t="s">
        <v>14</v>
      </c>
      <c r="C109" s="19"/>
      <c r="D109" s="19" t="s">
        <v>70</v>
      </c>
      <c r="E109" s="19"/>
      <c r="F109" s="19"/>
      <c r="G109" s="19"/>
      <c r="H109" s="19"/>
      <c r="I109" s="19"/>
      <c r="J109" s="19"/>
    </row>
    <row r="110" spans="1:10" x14ac:dyDescent="0.25">
      <c r="A110" s="17">
        <v>3</v>
      </c>
      <c r="B110" s="18" t="s">
        <v>15</v>
      </c>
      <c r="C110" s="19"/>
      <c r="D110" s="19"/>
      <c r="E110" s="19"/>
      <c r="F110" s="19"/>
      <c r="G110" s="19"/>
      <c r="H110" s="19" t="s">
        <v>70</v>
      </c>
      <c r="I110" s="19"/>
      <c r="J110" s="19"/>
    </row>
    <row r="111" spans="1:10" x14ac:dyDescent="0.25">
      <c r="A111" s="17">
        <v>4</v>
      </c>
      <c r="B111" s="18" t="s">
        <v>16</v>
      </c>
      <c r="C111" s="19"/>
      <c r="D111" s="19"/>
      <c r="E111" s="19"/>
      <c r="F111" s="19"/>
      <c r="G111" s="19"/>
      <c r="H111" s="19"/>
      <c r="I111" s="19" t="s">
        <v>11</v>
      </c>
      <c r="J111" s="19"/>
    </row>
    <row r="112" spans="1:10" x14ac:dyDescent="0.25">
      <c r="A112" s="17">
        <v>5</v>
      </c>
      <c r="B112" s="18" t="s">
        <v>17</v>
      </c>
      <c r="C112" s="19" t="s">
        <v>70</v>
      </c>
      <c r="D112" s="19"/>
      <c r="E112" s="19"/>
      <c r="F112" s="19"/>
      <c r="G112" s="19"/>
      <c r="H112" s="19"/>
      <c r="I112" s="19"/>
      <c r="J112" s="19"/>
    </row>
    <row r="113" spans="1:10" s="26" customFormat="1" x14ac:dyDescent="0.25">
      <c r="A113" s="23">
        <v>6</v>
      </c>
      <c r="B113" s="24" t="s">
        <v>18</v>
      </c>
      <c r="C113" s="25"/>
      <c r="D113" s="25"/>
      <c r="E113" s="25" t="s">
        <v>70</v>
      </c>
      <c r="F113" s="25"/>
      <c r="G113" s="25"/>
      <c r="H113" s="25"/>
      <c r="I113" s="25"/>
      <c r="J113" s="25"/>
    </row>
    <row r="114" spans="1:10" s="26" customFormat="1" x14ac:dyDescent="0.25">
      <c r="A114" s="23">
        <v>7</v>
      </c>
      <c r="B114" s="24" t="s">
        <v>19</v>
      </c>
      <c r="C114" s="25"/>
      <c r="D114" s="25"/>
      <c r="E114" s="25"/>
      <c r="F114" s="25"/>
      <c r="G114" s="25" t="s">
        <v>70</v>
      </c>
      <c r="H114" s="25"/>
      <c r="I114" s="25"/>
      <c r="J114" s="25"/>
    </row>
    <row r="115" spans="1:10" s="26" customFormat="1" x14ac:dyDescent="0.25">
      <c r="A115" s="23">
        <v>8</v>
      </c>
      <c r="B115" s="24" t="s">
        <v>20</v>
      </c>
      <c r="C115" s="25"/>
      <c r="D115" s="25"/>
      <c r="E115" s="25"/>
      <c r="F115" s="25"/>
      <c r="G115" s="25"/>
      <c r="H115" s="25" t="s">
        <v>70</v>
      </c>
      <c r="I115" s="25"/>
      <c r="J115" s="25"/>
    </row>
    <row r="116" spans="1:10" s="26" customFormat="1" x14ac:dyDescent="0.25">
      <c r="A116" s="23">
        <v>9</v>
      </c>
      <c r="B116" s="24" t="s">
        <v>21</v>
      </c>
      <c r="C116" s="25" t="s">
        <v>70</v>
      </c>
      <c r="D116" s="25"/>
      <c r="E116" s="25"/>
      <c r="F116" s="25"/>
      <c r="G116" s="25"/>
      <c r="H116" s="25"/>
      <c r="I116" s="25"/>
      <c r="J116" s="25"/>
    </row>
    <row r="117" spans="1:10" s="26" customFormat="1" x14ac:dyDescent="0.25">
      <c r="A117" s="23">
        <v>10</v>
      </c>
      <c r="B117" s="24" t="s">
        <v>22</v>
      </c>
      <c r="C117" s="25"/>
      <c r="D117" s="25"/>
      <c r="E117" s="25"/>
      <c r="F117" s="25"/>
      <c r="G117" s="25"/>
      <c r="H117" s="25"/>
      <c r="I117" s="25" t="s">
        <v>70</v>
      </c>
      <c r="J117" s="25"/>
    </row>
    <row r="118" spans="1:10" x14ac:dyDescent="0.25">
      <c r="A118" s="17">
        <v>11</v>
      </c>
      <c r="B118" s="18" t="s">
        <v>23</v>
      </c>
      <c r="C118" s="19"/>
      <c r="D118" s="19"/>
      <c r="E118" s="19"/>
      <c r="F118" s="19"/>
      <c r="G118" s="19"/>
      <c r="H118" s="19"/>
      <c r="I118" s="19"/>
      <c r="J118" s="19"/>
    </row>
    <row r="119" spans="1:10" x14ac:dyDescent="0.25">
      <c r="A119" s="17">
        <v>12</v>
      </c>
      <c r="B119" s="18" t="s">
        <v>24</v>
      </c>
      <c r="C119" s="19"/>
      <c r="D119" s="19"/>
      <c r="E119" s="19"/>
      <c r="F119" s="19"/>
      <c r="G119" s="19"/>
      <c r="H119" s="19"/>
      <c r="I119" s="19"/>
      <c r="J119" s="19"/>
    </row>
    <row r="120" spans="1:10" x14ac:dyDescent="0.25">
      <c r="A120" s="17">
        <v>13</v>
      </c>
      <c r="B120" s="18" t="s">
        <v>25</v>
      </c>
      <c r="C120" s="19"/>
      <c r="D120" s="19"/>
      <c r="E120" s="19"/>
      <c r="F120" s="19"/>
      <c r="G120" s="19"/>
      <c r="H120" s="19"/>
      <c r="I120" s="19"/>
      <c r="J120" s="19"/>
    </row>
    <row r="121" spans="1:10" x14ac:dyDescent="0.25">
      <c r="A121" s="17">
        <v>14</v>
      </c>
      <c r="B121" s="18" t="s">
        <v>26</v>
      </c>
      <c r="C121" s="19"/>
      <c r="D121" s="19"/>
      <c r="E121" s="19"/>
      <c r="F121" s="19"/>
      <c r="G121" s="19"/>
      <c r="H121" s="19"/>
      <c r="I121" s="19"/>
      <c r="J121" s="19"/>
    </row>
    <row r="122" spans="1:10" x14ac:dyDescent="0.25">
      <c r="A122" s="17">
        <v>15</v>
      </c>
      <c r="B122" s="18" t="s">
        <v>27</v>
      </c>
      <c r="C122" s="19"/>
      <c r="D122" s="19"/>
      <c r="E122" s="19"/>
      <c r="F122" s="19"/>
      <c r="G122" s="19"/>
      <c r="H122" s="19"/>
      <c r="I122" s="19"/>
      <c r="J122" s="19"/>
    </row>
    <row r="123" spans="1:10" x14ac:dyDescent="0.25">
      <c r="A123" s="17">
        <v>16</v>
      </c>
      <c r="B123" s="18" t="s">
        <v>28</v>
      </c>
      <c r="C123" s="19"/>
      <c r="D123" s="19"/>
      <c r="E123" s="19"/>
      <c r="F123" s="19"/>
      <c r="G123" s="19"/>
      <c r="H123" s="19"/>
      <c r="I123" s="19"/>
      <c r="J123" s="19"/>
    </row>
    <row r="124" spans="1:10" x14ac:dyDescent="0.25">
      <c r="A124" s="17">
        <v>17</v>
      </c>
      <c r="B124" s="18" t="s">
        <v>29</v>
      </c>
      <c r="C124" s="19"/>
      <c r="D124" s="19"/>
      <c r="E124" s="19"/>
      <c r="F124" s="19"/>
      <c r="G124" s="19"/>
      <c r="H124" s="19"/>
      <c r="I124" s="19"/>
      <c r="J124" s="19"/>
    </row>
    <row r="125" spans="1:10" x14ac:dyDescent="0.25">
      <c r="A125" s="17">
        <v>18</v>
      </c>
      <c r="B125" s="18" t="s">
        <v>30</v>
      </c>
      <c r="C125" s="19"/>
      <c r="D125" s="19"/>
      <c r="E125" s="19"/>
      <c r="F125" s="19"/>
      <c r="G125" s="19"/>
      <c r="H125" s="19"/>
      <c r="I125" s="19"/>
      <c r="J125" s="19"/>
    </row>
    <row r="126" spans="1:10" x14ac:dyDescent="0.25">
      <c r="A126" s="17">
        <v>19</v>
      </c>
      <c r="B126" s="18" t="s">
        <v>31</v>
      </c>
      <c r="C126" s="19"/>
      <c r="D126" s="19"/>
      <c r="E126" s="19"/>
      <c r="F126" s="19"/>
      <c r="G126" s="19"/>
      <c r="H126" s="19"/>
      <c r="I126" s="19"/>
      <c r="J126" s="19"/>
    </row>
    <row r="127" spans="1:10" x14ac:dyDescent="0.25">
      <c r="A127" s="17">
        <v>20</v>
      </c>
      <c r="B127" s="18" t="s">
        <v>32</v>
      </c>
      <c r="C127" s="19"/>
      <c r="D127" s="19"/>
      <c r="E127" s="19"/>
      <c r="F127" s="19"/>
      <c r="G127" s="19"/>
      <c r="H127" s="19"/>
      <c r="I127" s="19"/>
      <c r="J127" s="19"/>
    </row>
    <row r="128" spans="1:10" x14ac:dyDescent="0.25">
      <c r="A128" s="17">
        <v>21</v>
      </c>
      <c r="B128" s="18" t="s">
        <v>33</v>
      </c>
      <c r="C128" s="19"/>
      <c r="D128" s="19"/>
      <c r="E128" s="19"/>
      <c r="F128" s="19"/>
      <c r="G128" s="19"/>
      <c r="H128" s="19"/>
      <c r="I128" s="19"/>
      <c r="J128" s="19"/>
    </row>
    <row r="129" spans="1:10" x14ac:dyDescent="0.25">
      <c r="A129" s="17">
        <v>22</v>
      </c>
      <c r="B129" s="18" t="s">
        <v>34</v>
      </c>
      <c r="C129" s="19"/>
      <c r="D129" s="19"/>
      <c r="E129" s="19"/>
      <c r="F129" s="19"/>
      <c r="G129" s="19"/>
      <c r="H129" s="19"/>
      <c r="I129" s="19"/>
      <c r="J129" s="19"/>
    </row>
    <row r="130" spans="1:10" x14ac:dyDescent="0.25">
      <c r="A130" s="17">
        <v>23</v>
      </c>
      <c r="B130" s="18" t="s">
        <v>35</v>
      </c>
      <c r="C130" s="19"/>
      <c r="D130" s="19"/>
      <c r="E130" s="19"/>
      <c r="F130" s="19"/>
      <c r="G130" s="19"/>
      <c r="H130" s="19"/>
      <c r="I130" s="19"/>
      <c r="J130" s="19"/>
    </row>
    <row r="131" spans="1:10" x14ac:dyDescent="0.25">
      <c r="A131" s="17">
        <v>24</v>
      </c>
      <c r="B131" s="18" t="s">
        <v>36</v>
      </c>
      <c r="C131" s="19"/>
      <c r="D131" s="19"/>
      <c r="E131" s="19"/>
      <c r="F131" s="19"/>
      <c r="G131" s="19"/>
      <c r="H131" s="19"/>
      <c r="I131" s="19"/>
      <c r="J131" s="19"/>
    </row>
    <row r="132" spans="1:10" x14ac:dyDescent="0.25">
      <c r="A132" s="17">
        <v>25</v>
      </c>
      <c r="B132" s="18" t="s">
        <v>37</v>
      </c>
      <c r="C132" s="19"/>
      <c r="D132" s="19"/>
      <c r="E132" s="19"/>
      <c r="F132" s="19"/>
      <c r="G132" s="19"/>
      <c r="H132" s="19"/>
      <c r="I132" s="19"/>
      <c r="J132" s="19"/>
    </row>
    <row r="133" spans="1:10" x14ac:dyDescent="0.25">
      <c r="A133" s="17">
        <v>26</v>
      </c>
      <c r="B133" s="18" t="s">
        <v>38</v>
      </c>
      <c r="C133" s="19"/>
      <c r="D133" s="19"/>
      <c r="E133" s="19"/>
      <c r="F133" s="19"/>
      <c r="G133" s="19"/>
      <c r="H133" s="19"/>
      <c r="I133" s="19"/>
      <c r="J133" s="19"/>
    </row>
    <row r="134" spans="1:10" x14ac:dyDescent="0.25">
      <c r="A134" s="17">
        <v>27</v>
      </c>
      <c r="B134" s="18" t="s">
        <v>43</v>
      </c>
      <c r="C134" s="19"/>
      <c r="D134" s="19"/>
      <c r="E134" s="19"/>
      <c r="F134" s="19"/>
      <c r="G134" s="19"/>
      <c r="H134" s="19"/>
      <c r="I134" s="19"/>
      <c r="J134" s="19"/>
    </row>
    <row r="135" spans="1:10" x14ac:dyDescent="0.25">
      <c r="A135" s="17">
        <v>28</v>
      </c>
      <c r="B135" s="18" t="s">
        <v>39</v>
      </c>
      <c r="C135" s="19"/>
      <c r="D135" s="19"/>
      <c r="E135" s="19"/>
      <c r="F135" s="19"/>
      <c r="G135" s="19"/>
      <c r="H135" s="19"/>
      <c r="I135" s="19"/>
      <c r="J135" s="19"/>
    </row>
    <row r="136" spans="1:10" x14ac:dyDescent="0.25">
      <c r="A136" s="17">
        <v>29</v>
      </c>
      <c r="B136" s="18" t="s">
        <v>40</v>
      </c>
      <c r="C136" s="19"/>
      <c r="D136" s="19"/>
      <c r="E136" s="19"/>
      <c r="F136" s="19"/>
      <c r="G136" s="19"/>
      <c r="H136" s="19"/>
      <c r="I136" s="19"/>
      <c r="J136" s="19"/>
    </row>
    <row r="137" spans="1:10" x14ac:dyDescent="0.25">
      <c r="A137" s="17">
        <v>30</v>
      </c>
      <c r="B137" s="18" t="s">
        <v>41</v>
      </c>
      <c r="C137" s="19"/>
      <c r="D137" s="19"/>
      <c r="E137" s="19"/>
      <c r="F137" s="19"/>
      <c r="G137" s="19"/>
      <c r="H137" s="19"/>
      <c r="I137" s="19"/>
      <c r="J137" s="19"/>
    </row>
    <row r="138" spans="1:10" x14ac:dyDescent="0.25">
      <c r="A138" s="76" t="s">
        <v>71</v>
      </c>
      <c r="B138" s="77"/>
      <c r="C138" s="19">
        <f>COUNTIF(C108:C137,"V")</f>
        <v>2</v>
      </c>
      <c r="D138" s="19">
        <f t="shared" ref="D138" si="35">COUNTIF(D108:D137,"V")</f>
        <v>1</v>
      </c>
      <c r="E138" s="19">
        <f t="shared" ref="E138" si="36">COUNTIF(E108:E137,"V")</f>
        <v>1</v>
      </c>
      <c r="F138" s="19">
        <f t="shared" ref="F138" si="37">COUNTIF(F108:F137,"V")</f>
        <v>0</v>
      </c>
      <c r="G138" s="19">
        <f t="shared" ref="G138" si="38">COUNTIF(G108:G137,"V")</f>
        <v>1</v>
      </c>
      <c r="H138" s="19">
        <f t="shared" ref="H138" si="39">COUNTIF(H108:H137,"V")</f>
        <v>3</v>
      </c>
      <c r="I138" s="19">
        <f t="shared" ref="I138" si="40">COUNTIF(I108:I137,"V")</f>
        <v>1</v>
      </c>
      <c r="J138" s="19">
        <f t="shared" ref="J138" si="41">COUNTIF(J108:J137,"V")</f>
        <v>0</v>
      </c>
    </row>
    <row r="139" spans="1:10" x14ac:dyDescent="0.25">
      <c r="A139" s="73" t="s">
        <v>4</v>
      </c>
      <c r="B139" s="73"/>
      <c r="C139" s="20">
        <f>C138/17</f>
        <v>0.11764705882352941</v>
      </c>
      <c r="D139" s="20">
        <f t="shared" ref="D139" si="42">D138/17</f>
        <v>5.8823529411764705E-2</v>
      </c>
      <c r="E139" s="20">
        <f t="shared" ref="E139" si="43">E138/17</f>
        <v>5.8823529411764705E-2</v>
      </c>
      <c r="F139" s="20">
        <f t="shared" ref="F139" si="44">F138/17</f>
        <v>0</v>
      </c>
      <c r="G139" s="20">
        <f>G138/13</f>
        <v>7.6923076923076927E-2</v>
      </c>
      <c r="H139" s="20">
        <f t="shared" ref="H139" si="45">H138/13</f>
        <v>0.23076923076923078</v>
      </c>
      <c r="I139" s="20">
        <f t="shared" ref="I139" si="46">I138/13</f>
        <v>7.6923076923076927E-2</v>
      </c>
      <c r="J139" s="20">
        <f t="shared" ref="J139" si="47">J138/13</f>
        <v>0</v>
      </c>
    </row>
    <row r="140" spans="1:10" ht="28.5" customHeight="1" x14ac:dyDescent="0.25">
      <c r="A140" s="21" t="s">
        <v>94</v>
      </c>
      <c r="B140" s="78" t="s">
        <v>47</v>
      </c>
      <c r="C140" s="78"/>
      <c r="D140" s="78"/>
      <c r="E140" s="78"/>
      <c r="F140" s="78"/>
      <c r="G140" s="78"/>
      <c r="H140" s="78"/>
      <c r="I140" s="78"/>
      <c r="J140" s="79"/>
    </row>
    <row r="141" spans="1:10" x14ac:dyDescent="0.25">
      <c r="A141" s="17">
        <v>1</v>
      </c>
      <c r="B141" s="18" t="s">
        <v>13</v>
      </c>
      <c r="C141" s="19"/>
      <c r="D141" s="19"/>
      <c r="E141" s="19"/>
      <c r="F141" s="19"/>
      <c r="G141" s="19"/>
      <c r="H141" s="19" t="s">
        <v>70</v>
      </c>
      <c r="I141" s="19"/>
      <c r="J141" s="19"/>
    </row>
    <row r="142" spans="1:10" x14ac:dyDescent="0.25">
      <c r="A142" s="17">
        <v>2</v>
      </c>
      <c r="B142" s="18" t="s">
        <v>14</v>
      </c>
      <c r="C142" s="19"/>
      <c r="D142" s="19" t="s">
        <v>70</v>
      </c>
      <c r="E142" s="19"/>
      <c r="F142" s="19"/>
      <c r="G142" s="19"/>
      <c r="H142" s="19"/>
      <c r="I142" s="19"/>
      <c r="J142" s="19"/>
    </row>
    <row r="143" spans="1:10" x14ac:dyDescent="0.25">
      <c r="A143" s="17">
        <v>3</v>
      </c>
      <c r="B143" s="18" t="s">
        <v>15</v>
      </c>
      <c r="C143" s="19"/>
      <c r="D143" s="19"/>
      <c r="E143" s="19"/>
      <c r="F143" s="19"/>
      <c r="G143" s="19"/>
      <c r="H143" s="19" t="s">
        <v>70</v>
      </c>
      <c r="I143" s="19"/>
      <c r="J143" s="19"/>
    </row>
    <row r="144" spans="1:10" x14ac:dyDescent="0.25">
      <c r="A144" s="17">
        <v>4</v>
      </c>
      <c r="B144" s="18" t="s">
        <v>16</v>
      </c>
      <c r="C144" s="19"/>
      <c r="D144" s="19"/>
      <c r="E144" s="19"/>
      <c r="F144" s="19"/>
      <c r="G144" s="19" t="s">
        <v>70</v>
      </c>
      <c r="H144" s="19"/>
      <c r="I144" s="19"/>
      <c r="J144" s="19"/>
    </row>
    <row r="145" spans="1:10" x14ac:dyDescent="0.25">
      <c r="A145" s="17">
        <v>5</v>
      </c>
      <c r="B145" s="18" t="s">
        <v>17</v>
      </c>
      <c r="C145" s="19" t="s">
        <v>70</v>
      </c>
      <c r="D145" s="19"/>
      <c r="E145" s="19"/>
      <c r="F145" s="19"/>
      <c r="G145" s="19"/>
      <c r="H145" s="19"/>
      <c r="I145" s="19"/>
      <c r="J145" s="19"/>
    </row>
    <row r="146" spans="1:10" s="26" customFormat="1" x14ac:dyDescent="0.25">
      <c r="A146" s="23">
        <v>6</v>
      </c>
      <c r="B146" s="24" t="s">
        <v>18</v>
      </c>
      <c r="C146" s="25"/>
      <c r="D146" s="25" t="s">
        <v>70</v>
      </c>
      <c r="E146" s="25"/>
      <c r="F146" s="25"/>
      <c r="G146" s="25"/>
      <c r="H146" s="25"/>
      <c r="I146" s="25"/>
      <c r="J146" s="25"/>
    </row>
    <row r="147" spans="1:10" s="26" customFormat="1" x14ac:dyDescent="0.25">
      <c r="A147" s="23">
        <v>7</v>
      </c>
      <c r="B147" s="24" t="s">
        <v>19</v>
      </c>
      <c r="C147" s="25"/>
      <c r="D147" s="25"/>
      <c r="E147" s="25"/>
      <c r="F147" s="25"/>
      <c r="G147" s="25" t="s">
        <v>70</v>
      </c>
      <c r="H147" s="25"/>
      <c r="I147" s="25"/>
      <c r="J147" s="25"/>
    </row>
    <row r="148" spans="1:10" s="26" customFormat="1" x14ac:dyDescent="0.25">
      <c r="A148" s="23">
        <v>8</v>
      </c>
      <c r="B148" s="24" t="s">
        <v>20</v>
      </c>
      <c r="C148" s="25"/>
      <c r="D148" s="25"/>
      <c r="E148" s="25"/>
      <c r="F148" s="25"/>
      <c r="G148" s="25"/>
      <c r="H148" s="25" t="s">
        <v>70</v>
      </c>
      <c r="I148" s="25"/>
      <c r="J148" s="25"/>
    </row>
    <row r="149" spans="1:10" s="26" customFormat="1" x14ac:dyDescent="0.25">
      <c r="A149" s="23">
        <v>9</v>
      </c>
      <c r="B149" s="24" t="s">
        <v>21</v>
      </c>
      <c r="C149" s="25"/>
      <c r="D149" s="25" t="s">
        <v>70</v>
      </c>
      <c r="E149" s="25"/>
      <c r="F149" s="25"/>
      <c r="G149" s="25"/>
      <c r="H149" s="25"/>
      <c r="I149" s="25"/>
      <c r="J149" s="25"/>
    </row>
    <row r="150" spans="1:10" s="26" customFormat="1" x14ac:dyDescent="0.25">
      <c r="A150" s="23">
        <v>10</v>
      </c>
      <c r="B150" s="24" t="s">
        <v>22</v>
      </c>
      <c r="C150" s="25"/>
      <c r="D150" s="25"/>
      <c r="E150" s="25"/>
      <c r="F150" s="25"/>
      <c r="G150" s="25" t="s">
        <v>70</v>
      </c>
      <c r="H150" s="25"/>
      <c r="I150" s="25"/>
      <c r="J150" s="25"/>
    </row>
    <row r="151" spans="1:10" x14ac:dyDescent="0.25">
      <c r="A151" s="17">
        <v>11</v>
      </c>
      <c r="B151" s="18" t="s">
        <v>23</v>
      </c>
      <c r="C151" s="19"/>
      <c r="D151" s="19"/>
      <c r="E151" s="19"/>
      <c r="F151" s="19"/>
      <c r="G151" s="19"/>
      <c r="H151" s="19"/>
      <c r="I151" s="19"/>
      <c r="J151" s="19"/>
    </row>
    <row r="152" spans="1:10" x14ac:dyDescent="0.25">
      <c r="A152" s="17">
        <v>12</v>
      </c>
      <c r="B152" s="18" t="s">
        <v>24</v>
      </c>
      <c r="C152" s="19"/>
      <c r="D152" s="19"/>
      <c r="E152" s="19"/>
      <c r="F152" s="19"/>
      <c r="G152" s="19"/>
      <c r="H152" s="19"/>
      <c r="I152" s="19"/>
      <c r="J152" s="19"/>
    </row>
    <row r="153" spans="1:10" x14ac:dyDescent="0.25">
      <c r="A153" s="17">
        <v>13</v>
      </c>
      <c r="B153" s="18" t="s">
        <v>25</v>
      </c>
      <c r="C153" s="19"/>
      <c r="D153" s="19"/>
      <c r="E153" s="19"/>
      <c r="F153" s="19"/>
      <c r="G153" s="19"/>
      <c r="H153" s="19"/>
      <c r="I153" s="19"/>
      <c r="J153" s="19"/>
    </row>
    <row r="154" spans="1:10" x14ac:dyDescent="0.25">
      <c r="A154" s="17">
        <v>14</v>
      </c>
      <c r="B154" s="18" t="s">
        <v>26</v>
      </c>
      <c r="C154" s="19"/>
      <c r="D154" s="19"/>
      <c r="E154" s="19"/>
      <c r="F154" s="19"/>
      <c r="G154" s="19"/>
      <c r="H154" s="19"/>
      <c r="I154" s="19"/>
      <c r="J154" s="19"/>
    </row>
    <row r="155" spans="1:10" x14ac:dyDescent="0.25">
      <c r="A155" s="17">
        <v>15</v>
      </c>
      <c r="B155" s="18" t="s">
        <v>27</v>
      </c>
      <c r="C155" s="19"/>
      <c r="D155" s="19"/>
      <c r="E155" s="19"/>
      <c r="F155" s="19"/>
      <c r="G155" s="19"/>
      <c r="H155" s="19"/>
      <c r="I155" s="19"/>
      <c r="J155" s="19"/>
    </row>
    <row r="156" spans="1:10" x14ac:dyDescent="0.25">
      <c r="A156" s="17">
        <v>16</v>
      </c>
      <c r="B156" s="18" t="s">
        <v>28</v>
      </c>
      <c r="C156" s="19"/>
      <c r="D156" s="19"/>
      <c r="E156" s="19"/>
      <c r="F156" s="19"/>
      <c r="G156" s="19"/>
      <c r="H156" s="19"/>
      <c r="I156" s="19"/>
      <c r="J156" s="19"/>
    </row>
    <row r="157" spans="1:10" x14ac:dyDescent="0.25">
      <c r="A157" s="17">
        <v>17</v>
      </c>
      <c r="B157" s="18" t="s">
        <v>29</v>
      </c>
      <c r="C157" s="19"/>
      <c r="D157" s="19"/>
      <c r="E157" s="19"/>
      <c r="F157" s="19"/>
      <c r="G157" s="19"/>
      <c r="H157" s="19"/>
      <c r="I157" s="19"/>
      <c r="J157" s="19"/>
    </row>
    <row r="158" spans="1:10" x14ac:dyDescent="0.25">
      <c r="A158" s="17">
        <v>18</v>
      </c>
      <c r="B158" s="18" t="s">
        <v>30</v>
      </c>
      <c r="C158" s="19"/>
      <c r="D158" s="19"/>
      <c r="E158" s="19"/>
      <c r="F158" s="19"/>
      <c r="G158" s="19"/>
      <c r="H158" s="19"/>
      <c r="I158" s="19"/>
      <c r="J158" s="19"/>
    </row>
    <row r="159" spans="1:10" x14ac:dyDescent="0.25">
      <c r="A159" s="17">
        <v>19</v>
      </c>
      <c r="B159" s="18" t="s">
        <v>31</v>
      </c>
      <c r="C159" s="19"/>
      <c r="D159" s="19"/>
      <c r="E159" s="19"/>
      <c r="F159" s="19"/>
      <c r="G159" s="19"/>
      <c r="H159" s="19"/>
      <c r="I159" s="19"/>
      <c r="J159" s="19"/>
    </row>
    <row r="160" spans="1:10" x14ac:dyDescent="0.25">
      <c r="A160" s="17">
        <v>20</v>
      </c>
      <c r="B160" s="18" t="s">
        <v>32</v>
      </c>
      <c r="C160" s="19"/>
      <c r="D160" s="19"/>
      <c r="E160" s="19"/>
      <c r="F160" s="19"/>
      <c r="G160" s="19"/>
      <c r="H160" s="19"/>
      <c r="I160" s="19"/>
      <c r="J160" s="19"/>
    </row>
    <row r="161" spans="1:10" x14ac:dyDescent="0.25">
      <c r="A161" s="17">
        <v>21</v>
      </c>
      <c r="B161" s="18" t="s">
        <v>33</v>
      </c>
      <c r="C161" s="19"/>
      <c r="D161" s="19"/>
      <c r="E161" s="19"/>
      <c r="F161" s="19"/>
      <c r="G161" s="19"/>
      <c r="H161" s="19"/>
      <c r="I161" s="19"/>
      <c r="J161" s="19"/>
    </row>
    <row r="162" spans="1:10" x14ac:dyDescent="0.25">
      <c r="A162" s="17">
        <v>22</v>
      </c>
      <c r="B162" s="18" t="s">
        <v>34</v>
      </c>
      <c r="C162" s="19"/>
      <c r="D162" s="19"/>
      <c r="E162" s="19"/>
      <c r="F162" s="19"/>
      <c r="G162" s="19"/>
      <c r="H162" s="19"/>
      <c r="I162" s="19"/>
      <c r="J162" s="19"/>
    </row>
    <row r="163" spans="1:10" x14ac:dyDescent="0.25">
      <c r="A163" s="17">
        <v>23</v>
      </c>
      <c r="B163" s="18" t="s">
        <v>35</v>
      </c>
      <c r="C163" s="19"/>
      <c r="D163" s="19"/>
      <c r="E163" s="19"/>
      <c r="F163" s="19"/>
      <c r="G163" s="19"/>
      <c r="H163" s="19"/>
      <c r="I163" s="19"/>
      <c r="J163" s="19"/>
    </row>
    <row r="164" spans="1:10" x14ac:dyDescent="0.25">
      <c r="A164" s="17">
        <v>24</v>
      </c>
      <c r="B164" s="18" t="s">
        <v>36</v>
      </c>
      <c r="C164" s="19"/>
      <c r="D164" s="19"/>
      <c r="E164" s="19"/>
      <c r="F164" s="19"/>
      <c r="G164" s="19"/>
      <c r="H164" s="19"/>
      <c r="I164" s="19"/>
      <c r="J164" s="19"/>
    </row>
    <row r="165" spans="1:10" x14ac:dyDescent="0.25">
      <c r="A165" s="17">
        <v>25</v>
      </c>
      <c r="B165" s="18" t="s">
        <v>37</v>
      </c>
      <c r="C165" s="19"/>
      <c r="D165" s="19"/>
      <c r="E165" s="19"/>
      <c r="F165" s="19"/>
      <c r="G165" s="19"/>
      <c r="H165" s="19"/>
      <c r="I165" s="19"/>
      <c r="J165" s="19"/>
    </row>
    <row r="166" spans="1:10" x14ac:dyDescent="0.25">
      <c r="A166" s="17">
        <v>26</v>
      </c>
      <c r="B166" s="18" t="s">
        <v>38</v>
      </c>
      <c r="C166" s="19"/>
      <c r="D166" s="19"/>
      <c r="E166" s="19"/>
      <c r="F166" s="19"/>
      <c r="G166" s="19"/>
      <c r="H166" s="19"/>
      <c r="I166" s="19"/>
      <c r="J166" s="19"/>
    </row>
    <row r="167" spans="1:10" x14ac:dyDescent="0.25">
      <c r="A167" s="17">
        <v>27</v>
      </c>
      <c r="B167" s="18" t="s">
        <v>43</v>
      </c>
      <c r="C167" s="19"/>
      <c r="D167" s="19"/>
      <c r="E167" s="19"/>
      <c r="F167" s="19"/>
      <c r="G167" s="19"/>
      <c r="H167" s="19"/>
      <c r="I167" s="19"/>
      <c r="J167" s="19"/>
    </row>
    <row r="168" spans="1:10" x14ac:dyDescent="0.25">
      <c r="A168" s="17">
        <v>28</v>
      </c>
      <c r="B168" s="18" t="s">
        <v>39</v>
      </c>
      <c r="C168" s="19"/>
      <c r="D168" s="19"/>
      <c r="E168" s="19"/>
      <c r="F168" s="19"/>
      <c r="G168" s="19"/>
      <c r="H168" s="19"/>
      <c r="I168" s="19"/>
      <c r="J168" s="19"/>
    </row>
    <row r="169" spans="1:10" x14ac:dyDescent="0.25">
      <c r="A169" s="17">
        <v>29</v>
      </c>
      <c r="B169" s="18" t="s">
        <v>40</v>
      </c>
      <c r="C169" s="19"/>
      <c r="D169" s="19"/>
      <c r="E169" s="19"/>
      <c r="F169" s="19"/>
      <c r="G169" s="19"/>
      <c r="H169" s="19"/>
      <c r="I169" s="19"/>
      <c r="J169" s="19"/>
    </row>
    <row r="170" spans="1:10" x14ac:dyDescent="0.25">
      <c r="A170" s="17">
        <v>30</v>
      </c>
      <c r="B170" s="18" t="s">
        <v>41</v>
      </c>
      <c r="C170" s="19"/>
      <c r="D170" s="19"/>
      <c r="E170" s="19"/>
      <c r="F170" s="19"/>
      <c r="G170" s="19"/>
      <c r="H170" s="19"/>
      <c r="I170" s="19"/>
      <c r="J170" s="19"/>
    </row>
    <row r="171" spans="1:10" x14ac:dyDescent="0.25">
      <c r="A171" s="76" t="s">
        <v>71</v>
      </c>
      <c r="B171" s="77"/>
      <c r="C171" s="19">
        <f>COUNTIF(C141:C170,"V")</f>
        <v>1</v>
      </c>
      <c r="D171" s="19">
        <f t="shared" ref="D171" si="48">COUNTIF(D141:D170,"V")</f>
        <v>3</v>
      </c>
      <c r="E171" s="19">
        <f t="shared" ref="E171" si="49">COUNTIF(E141:E170,"V")</f>
        <v>0</v>
      </c>
      <c r="F171" s="19">
        <f t="shared" ref="F171" si="50">COUNTIF(F141:F170,"V")</f>
        <v>0</v>
      </c>
      <c r="G171" s="19">
        <f t="shared" ref="G171" si="51">COUNTIF(G141:G170,"V")</f>
        <v>3</v>
      </c>
      <c r="H171" s="19">
        <f t="shared" ref="H171" si="52">COUNTIF(H141:H170,"V")</f>
        <v>3</v>
      </c>
      <c r="I171" s="19">
        <f t="shared" ref="I171" si="53">COUNTIF(I141:I170,"V")</f>
        <v>0</v>
      </c>
      <c r="J171" s="19">
        <f t="shared" ref="J171" si="54">COUNTIF(J141:J170,"V")</f>
        <v>0</v>
      </c>
    </row>
    <row r="172" spans="1:10" x14ac:dyDescent="0.25">
      <c r="A172" s="73" t="s">
        <v>4</v>
      </c>
      <c r="B172" s="73"/>
      <c r="C172" s="20">
        <f>C171/17</f>
        <v>5.8823529411764705E-2</v>
      </c>
      <c r="D172" s="20">
        <f t="shared" ref="D172" si="55">D171/17</f>
        <v>0.17647058823529413</v>
      </c>
      <c r="E172" s="20">
        <f t="shared" ref="E172" si="56">E171/17</f>
        <v>0</v>
      </c>
      <c r="F172" s="20">
        <f t="shared" ref="F172" si="57">F171/17</f>
        <v>0</v>
      </c>
      <c r="G172" s="20">
        <f>G171/13</f>
        <v>0.23076923076923078</v>
      </c>
      <c r="H172" s="20">
        <f t="shared" ref="H172" si="58">H171/13</f>
        <v>0.23076923076923078</v>
      </c>
      <c r="I172" s="20">
        <f t="shared" ref="I172" si="59">I171/13</f>
        <v>0</v>
      </c>
      <c r="J172" s="20">
        <f t="shared" ref="J172" si="60">J171/13</f>
        <v>0</v>
      </c>
    </row>
    <row r="173" spans="1:10" x14ac:dyDescent="0.25">
      <c r="A173" s="21" t="s">
        <v>95</v>
      </c>
      <c r="B173" s="74" t="s">
        <v>48</v>
      </c>
      <c r="C173" s="74"/>
      <c r="D173" s="74"/>
      <c r="E173" s="74"/>
      <c r="F173" s="74"/>
      <c r="G173" s="74"/>
      <c r="H173" s="74"/>
      <c r="I173" s="74"/>
      <c r="J173" s="75"/>
    </row>
    <row r="174" spans="1:10" x14ac:dyDescent="0.25">
      <c r="A174" s="17">
        <v>1</v>
      </c>
      <c r="B174" s="18" t="s">
        <v>13</v>
      </c>
      <c r="C174" s="19"/>
      <c r="D174" s="19"/>
      <c r="E174" s="19"/>
      <c r="F174" s="19"/>
      <c r="G174" s="19"/>
      <c r="H174" s="19" t="s">
        <v>70</v>
      </c>
      <c r="I174" s="19"/>
      <c r="J174" s="19"/>
    </row>
    <row r="175" spans="1:10" x14ac:dyDescent="0.25">
      <c r="A175" s="17">
        <v>2</v>
      </c>
      <c r="B175" s="18" t="s">
        <v>14</v>
      </c>
      <c r="C175" s="19"/>
      <c r="D175" s="19" t="s">
        <v>70</v>
      </c>
      <c r="E175" s="19"/>
      <c r="F175" s="19"/>
      <c r="G175" s="19"/>
      <c r="H175" s="19"/>
      <c r="I175" s="19"/>
      <c r="J175" s="19"/>
    </row>
    <row r="176" spans="1:10" x14ac:dyDescent="0.25">
      <c r="A176" s="17">
        <v>3</v>
      </c>
      <c r="B176" s="18" t="s">
        <v>15</v>
      </c>
      <c r="C176" s="19"/>
      <c r="D176" s="19"/>
      <c r="E176" s="19"/>
      <c r="F176" s="19"/>
      <c r="G176" s="19"/>
      <c r="H176" s="19"/>
      <c r="I176" s="19" t="s">
        <v>70</v>
      </c>
      <c r="J176" s="19"/>
    </row>
    <row r="177" spans="1:10" x14ac:dyDescent="0.25">
      <c r="A177" s="17">
        <v>4</v>
      </c>
      <c r="B177" s="18" t="s">
        <v>16</v>
      </c>
      <c r="C177" s="19"/>
      <c r="D177" s="19"/>
      <c r="E177" s="19"/>
      <c r="F177" s="19"/>
      <c r="G177" s="19"/>
      <c r="H177" s="19" t="s">
        <v>70</v>
      </c>
      <c r="I177" s="19"/>
      <c r="J177" s="19"/>
    </row>
    <row r="178" spans="1:10" x14ac:dyDescent="0.25">
      <c r="A178" s="17">
        <v>5</v>
      </c>
      <c r="B178" s="18" t="s">
        <v>17</v>
      </c>
      <c r="C178" s="19"/>
      <c r="D178" s="19" t="s">
        <v>70</v>
      </c>
      <c r="E178" s="19"/>
      <c r="F178" s="19"/>
      <c r="G178" s="19"/>
      <c r="H178" s="19"/>
      <c r="I178" s="19"/>
      <c r="J178" s="19"/>
    </row>
    <row r="179" spans="1:10" s="26" customFormat="1" x14ac:dyDescent="0.25">
      <c r="A179" s="23">
        <v>6</v>
      </c>
      <c r="B179" s="24" t="s">
        <v>18</v>
      </c>
      <c r="C179" s="25"/>
      <c r="D179" s="25"/>
      <c r="E179" s="25" t="s">
        <v>70</v>
      </c>
      <c r="F179" s="25"/>
      <c r="G179" s="25"/>
      <c r="H179" s="25"/>
      <c r="I179" s="25"/>
      <c r="J179" s="25"/>
    </row>
    <row r="180" spans="1:10" s="26" customFormat="1" x14ac:dyDescent="0.25">
      <c r="A180" s="23">
        <v>7</v>
      </c>
      <c r="B180" s="24" t="s">
        <v>19</v>
      </c>
      <c r="C180" s="25"/>
      <c r="D180" s="25"/>
      <c r="E180" s="25"/>
      <c r="F180" s="25"/>
      <c r="G180" s="25"/>
      <c r="H180" s="25" t="s">
        <v>70</v>
      </c>
      <c r="I180" s="25"/>
      <c r="J180" s="25"/>
    </row>
    <row r="181" spans="1:10" s="26" customFormat="1" x14ac:dyDescent="0.25">
      <c r="A181" s="23">
        <v>8</v>
      </c>
      <c r="B181" s="24" t="s">
        <v>20</v>
      </c>
      <c r="C181" s="25"/>
      <c r="D181" s="25"/>
      <c r="E181" s="25"/>
      <c r="F181" s="25"/>
      <c r="G181" s="25"/>
      <c r="H181" s="25" t="s">
        <v>70</v>
      </c>
      <c r="I181" s="25"/>
      <c r="J181" s="25"/>
    </row>
    <row r="182" spans="1:10" s="26" customFormat="1" x14ac:dyDescent="0.25">
      <c r="A182" s="23">
        <v>9</v>
      </c>
      <c r="B182" s="24" t="s">
        <v>21</v>
      </c>
      <c r="C182" s="25"/>
      <c r="D182" s="25" t="s">
        <v>70</v>
      </c>
      <c r="E182" s="25"/>
      <c r="F182" s="25"/>
      <c r="G182" s="25"/>
      <c r="H182" s="25"/>
      <c r="I182" s="25"/>
      <c r="J182" s="25"/>
    </row>
    <row r="183" spans="1:10" s="26" customFormat="1" x14ac:dyDescent="0.25">
      <c r="A183" s="23">
        <v>10</v>
      </c>
      <c r="B183" s="24" t="s">
        <v>22</v>
      </c>
      <c r="C183" s="25"/>
      <c r="D183" s="25"/>
      <c r="E183" s="25"/>
      <c r="F183" s="25"/>
      <c r="G183" s="25"/>
      <c r="H183" s="25" t="s">
        <v>70</v>
      </c>
      <c r="I183" s="25"/>
      <c r="J183" s="25"/>
    </row>
    <row r="184" spans="1:10" x14ac:dyDescent="0.25">
      <c r="A184" s="17">
        <v>11</v>
      </c>
      <c r="B184" s="18" t="s">
        <v>23</v>
      </c>
      <c r="C184" s="19"/>
      <c r="D184" s="19"/>
      <c r="E184" s="19"/>
      <c r="F184" s="19"/>
      <c r="G184" s="19"/>
      <c r="H184" s="19"/>
      <c r="I184" s="19"/>
      <c r="J184" s="19"/>
    </row>
    <row r="185" spans="1:10" x14ac:dyDescent="0.25">
      <c r="A185" s="17">
        <v>12</v>
      </c>
      <c r="B185" s="18" t="s">
        <v>24</v>
      </c>
      <c r="C185" s="19"/>
      <c r="D185" s="19"/>
      <c r="E185" s="19"/>
      <c r="F185" s="19"/>
      <c r="G185" s="19"/>
      <c r="H185" s="19"/>
      <c r="I185" s="19"/>
      <c r="J185" s="19"/>
    </row>
    <row r="186" spans="1:10" x14ac:dyDescent="0.25">
      <c r="A186" s="17">
        <v>13</v>
      </c>
      <c r="B186" s="18" t="s">
        <v>25</v>
      </c>
      <c r="C186" s="19"/>
      <c r="D186" s="19"/>
      <c r="E186" s="19"/>
      <c r="F186" s="19"/>
      <c r="G186" s="19"/>
      <c r="H186" s="19"/>
      <c r="I186" s="19"/>
      <c r="J186" s="19"/>
    </row>
    <row r="187" spans="1:10" x14ac:dyDescent="0.25">
      <c r="A187" s="17">
        <v>14</v>
      </c>
      <c r="B187" s="18" t="s">
        <v>26</v>
      </c>
      <c r="C187" s="19"/>
      <c r="D187" s="19"/>
      <c r="E187" s="19"/>
      <c r="F187" s="19"/>
      <c r="G187" s="19"/>
      <c r="H187" s="19"/>
      <c r="I187" s="19"/>
      <c r="J187" s="19"/>
    </row>
    <row r="188" spans="1:10" x14ac:dyDescent="0.25">
      <c r="A188" s="17">
        <v>15</v>
      </c>
      <c r="B188" s="18" t="s">
        <v>27</v>
      </c>
      <c r="C188" s="19"/>
      <c r="D188" s="19"/>
      <c r="E188" s="19"/>
      <c r="F188" s="19"/>
      <c r="G188" s="19"/>
      <c r="H188" s="19"/>
      <c r="I188" s="19"/>
      <c r="J188" s="19"/>
    </row>
    <row r="189" spans="1:10" x14ac:dyDescent="0.25">
      <c r="A189" s="17">
        <v>16</v>
      </c>
      <c r="B189" s="18" t="s">
        <v>28</v>
      </c>
      <c r="C189" s="19"/>
      <c r="D189" s="19"/>
      <c r="E189" s="19"/>
      <c r="F189" s="19"/>
      <c r="G189" s="19"/>
      <c r="H189" s="19"/>
      <c r="I189" s="19"/>
      <c r="J189" s="19"/>
    </row>
    <row r="190" spans="1:10" x14ac:dyDescent="0.25">
      <c r="A190" s="17">
        <v>17</v>
      </c>
      <c r="B190" s="18" t="s">
        <v>29</v>
      </c>
      <c r="C190" s="19"/>
      <c r="D190" s="19"/>
      <c r="E190" s="19"/>
      <c r="F190" s="19"/>
      <c r="G190" s="19"/>
      <c r="H190" s="19"/>
      <c r="I190" s="19"/>
      <c r="J190" s="19"/>
    </row>
    <row r="191" spans="1:10" x14ac:dyDescent="0.25">
      <c r="A191" s="17">
        <v>18</v>
      </c>
      <c r="B191" s="18" t="s">
        <v>30</v>
      </c>
      <c r="C191" s="19"/>
      <c r="D191" s="19"/>
      <c r="E191" s="19"/>
      <c r="F191" s="19"/>
      <c r="G191" s="19"/>
      <c r="H191" s="19"/>
      <c r="I191" s="19"/>
      <c r="J191" s="19"/>
    </row>
    <row r="192" spans="1:10" x14ac:dyDescent="0.25">
      <c r="A192" s="17">
        <v>19</v>
      </c>
      <c r="B192" s="18" t="s">
        <v>31</v>
      </c>
      <c r="C192" s="19"/>
      <c r="D192" s="19"/>
      <c r="E192" s="19"/>
      <c r="F192" s="19"/>
      <c r="G192" s="19"/>
      <c r="H192" s="19"/>
      <c r="I192" s="19"/>
      <c r="J192" s="19"/>
    </row>
    <row r="193" spans="1:10" x14ac:dyDescent="0.25">
      <c r="A193" s="17">
        <v>20</v>
      </c>
      <c r="B193" s="18" t="s">
        <v>32</v>
      </c>
      <c r="C193" s="19"/>
      <c r="D193" s="19"/>
      <c r="E193" s="19"/>
      <c r="F193" s="19"/>
      <c r="G193" s="19"/>
      <c r="H193" s="19"/>
      <c r="I193" s="19"/>
      <c r="J193" s="19"/>
    </row>
    <row r="194" spans="1:10" x14ac:dyDescent="0.25">
      <c r="A194" s="17">
        <v>21</v>
      </c>
      <c r="B194" s="18" t="s">
        <v>33</v>
      </c>
      <c r="C194" s="19"/>
      <c r="D194" s="19"/>
      <c r="E194" s="19"/>
      <c r="F194" s="19"/>
      <c r="G194" s="19"/>
      <c r="H194" s="19"/>
      <c r="I194" s="19"/>
      <c r="J194" s="19"/>
    </row>
    <row r="195" spans="1:10" x14ac:dyDescent="0.25">
      <c r="A195" s="17">
        <v>22</v>
      </c>
      <c r="B195" s="18" t="s">
        <v>34</v>
      </c>
      <c r="C195" s="19"/>
      <c r="D195" s="19"/>
      <c r="E195" s="19"/>
      <c r="F195" s="19"/>
      <c r="G195" s="19"/>
      <c r="H195" s="19"/>
      <c r="I195" s="19"/>
      <c r="J195" s="19"/>
    </row>
    <row r="196" spans="1:10" x14ac:dyDescent="0.25">
      <c r="A196" s="17">
        <v>23</v>
      </c>
      <c r="B196" s="18" t="s">
        <v>35</v>
      </c>
      <c r="C196" s="19"/>
      <c r="D196" s="19"/>
      <c r="E196" s="19"/>
      <c r="F196" s="19"/>
      <c r="G196" s="19"/>
      <c r="H196" s="19"/>
      <c r="I196" s="19"/>
      <c r="J196" s="19"/>
    </row>
    <row r="197" spans="1:10" x14ac:dyDescent="0.25">
      <c r="A197" s="17">
        <v>24</v>
      </c>
      <c r="B197" s="18" t="s">
        <v>36</v>
      </c>
      <c r="C197" s="19"/>
      <c r="D197" s="19"/>
      <c r="E197" s="19"/>
      <c r="F197" s="19"/>
      <c r="G197" s="19"/>
      <c r="H197" s="19"/>
      <c r="I197" s="19"/>
      <c r="J197" s="19"/>
    </row>
    <row r="198" spans="1:10" x14ac:dyDescent="0.25">
      <c r="A198" s="17">
        <v>25</v>
      </c>
      <c r="B198" s="18" t="s">
        <v>37</v>
      </c>
      <c r="C198" s="19"/>
      <c r="D198" s="19"/>
      <c r="E198" s="19"/>
      <c r="F198" s="19"/>
      <c r="G198" s="19"/>
      <c r="H198" s="19"/>
      <c r="I198" s="19"/>
      <c r="J198" s="19"/>
    </row>
    <row r="199" spans="1:10" x14ac:dyDescent="0.25">
      <c r="A199" s="17">
        <v>26</v>
      </c>
      <c r="B199" s="18" t="s">
        <v>38</v>
      </c>
      <c r="C199" s="19"/>
      <c r="D199" s="19"/>
      <c r="E199" s="19"/>
      <c r="F199" s="19"/>
      <c r="G199" s="19"/>
      <c r="H199" s="19"/>
      <c r="I199" s="19"/>
      <c r="J199" s="19"/>
    </row>
    <row r="200" spans="1:10" x14ac:dyDescent="0.25">
      <c r="A200" s="17">
        <v>27</v>
      </c>
      <c r="B200" s="18" t="s">
        <v>43</v>
      </c>
      <c r="C200" s="19"/>
      <c r="D200" s="19"/>
      <c r="E200" s="19"/>
      <c r="F200" s="19"/>
      <c r="G200" s="19"/>
      <c r="H200" s="19"/>
      <c r="I200" s="19"/>
      <c r="J200" s="19"/>
    </row>
    <row r="201" spans="1:10" x14ac:dyDescent="0.25">
      <c r="A201" s="17">
        <v>28</v>
      </c>
      <c r="B201" s="18" t="s">
        <v>39</v>
      </c>
      <c r="C201" s="19"/>
      <c r="D201" s="19"/>
      <c r="E201" s="19"/>
      <c r="F201" s="19"/>
      <c r="G201" s="19"/>
      <c r="H201" s="19"/>
      <c r="I201" s="19"/>
      <c r="J201" s="19"/>
    </row>
    <row r="202" spans="1:10" x14ac:dyDescent="0.25">
      <c r="A202" s="17">
        <v>29</v>
      </c>
      <c r="B202" s="18" t="s">
        <v>40</v>
      </c>
      <c r="C202" s="19"/>
      <c r="D202" s="19"/>
      <c r="E202" s="19"/>
      <c r="F202" s="19"/>
      <c r="G202" s="19"/>
      <c r="H202" s="19"/>
      <c r="I202" s="19"/>
      <c r="J202" s="19"/>
    </row>
    <row r="203" spans="1:10" x14ac:dyDescent="0.25">
      <c r="A203" s="17">
        <v>30</v>
      </c>
      <c r="B203" s="18" t="s">
        <v>41</v>
      </c>
      <c r="C203" s="19"/>
      <c r="D203" s="19"/>
      <c r="E203" s="19"/>
      <c r="F203" s="19"/>
      <c r="G203" s="19"/>
      <c r="H203" s="19"/>
      <c r="I203" s="19"/>
      <c r="J203" s="19"/>
    </row>
    <row r="204" spans="1:10" x14ac:dyDescent="0.25">
      <c r="A204" s="76" t="s">
        <v>71</v>
      </c>
      <c r="B204" s="77"/>
      <c r="C204" s="19">
        <f>COUNTIF(C174:C203,"V")</f>
        <v>0</v>
      </c>
      <c r="D204" s="19">
        <f t="shared" ref="D204" si="61">COUNTIF(D174:D203,"V")</f>
        <v>3</v>
      </c>
      <c r="E204" s="19">
        <f t="shared" ref="E204" si="62">COUNTIF(E174:E203,"V")</f>
        <v>1</v>
      </c>
      <c r="F204" s="19">
        <f t="shared" ref="F204" si="63">COUNTIF(F174:F203,"V")</f>
        <v>0</v>
      </c>
      <c r="G204" s="19">
        <f t="shared" ref="G204" si="64">COUNTIF(G174:G203,"V")</f>
        <v>0</v>
      </c>
      <c r="H204" s="19">
        <f t="shared" ref="H204" si="65">COUNTIF(H174:H203,"V")</f>
        <v>5</v>
      </c>
      <c r="I204" s="19">
        <f t="shared" ref="I204" si="66">COUNTIF(I174:I203,"V")</f>
        <v>1</v>
      </c>
      <c r="J204" s="19">
        <f t="shared" ref="J204" si="67">COUNTIF(J174:J203,"V")</f>
        <v>0</v>
      </c>
    </row>
    <row r="205" spans="1:10" x14ac:dyDescent="0.25">
      <c r="A205" s="73" t="s">
        <v>4</v>
      </c>
      <c r="B205" s="73"/>
      <c r="C205" s="20">
        <f>C204/17</f>
        <v>0</v>
      </c>
      <c r="D205" s="20">
        <f t="shared" ref="D205" si="68">D204/17</f>
        <v>0.17647058823529413</v>
      </c>
      <c r="E205" s="20">
        <f t="shared" ref="E205" si="69">E204/17</f>
        <v>5.8823529411764705E-2</v>
      </c>
      <c r="F205" s="20">
        <f t="shared" ref="F205" si="70">F204/17</f>
        <v>0</v>
      </c>
      <c r="G205" s="20">
        <f>G204/13</f>
        <v>0</v>
      </c>
      <c r="H205" s="20">
        <f t="shared" ref="H205" si="71">H204/13</f>
        <v>0.38461538461538464</v>
      </c>
      <c r="I205" s="20">
        <f t="shared" ref="I205" si="72">I204/13</f>
        <v>7.6923076923076927E-2</v>
      </c>
      <c r="J205" s="20">
        <f t="shared" ref="J205" si="73">J204/13</f>
        <v>0</v>
      </c>
    </row>
    <row r="206" spans="1:10" x14ac:dyDescent="0.25">
      <c r="A206" s="21" t="s">
        <v>96</v>
      </c>
      <c r="B206" s="74" t="s">
        <v>49</v>
      </c>
      <c r="C206" s="74"/>
      <c r="D206" s="74"/>
      <c r="E206" s="74"/>
      <c r="F206" s="74"/>
      <c r="G206" s="74"/>
      <c r="H206" s="74"/>
      <c r="I206" s="74"/>
      <c r="J206" s="75"/>
    </row>
    <row r="207" spans="1:10" x14ac:dyDescent="0.25">
      <c r="A207" s="17">
        <v>1</v>
      </c>
      <c r="B207" s="18" t="s">
        <v>13</v>
      </c>
      <c r="C207" s="19"/>
      <c r="D207" s="19"/>
      <c r="E207" s="19"/>
      <c r="F207" s="19"/>
      <c r="G207" s="19"/>
      <c r="H207" s="19" t="s">
        <v>70</v>
      </c>
      <c r="I207" s="19"/>
      <c r="J207" s="19"/>
    </row>
    <row r="208" spans="1:10" x14ac:dyDescent="0.25">
      <c r="A208" s="17">
        <v>2</v>
      </c>
      <c r="B208" s="18" t="s">
        <v>14</v>
      </c>
      <c r="C208" s="19"/>
      <c r="D208" s="19"/>
      <c r="E208" s="19" t="s">
        <v>70</v>
      </c>
      <c r="F208" s="19"/>
      <c r="G208" s="19"/>
      <c r="H208" s="19"/>
      <c r="I208" s="19"/>
      <c r="J208" s="19"/>
    </row>
    <row r="209" spans="1:10" x14ac:dyDescent="0.25">
      <c r="A209" s="17">
        <v>3</v>
      </c>
      <c r="B209" s="18" t="s">
        <v>15</v>
      </c>
      <c r="C209" s="19"/>
      <c r="D209" s="19"/>
      <c r="E209" s="19"/>
      <c r="F209" s="19"/>
      <c r="G209" s="19"/>
      <c r="H209" s="19"/>
      <c r="I209" s="19" t="s">
        <v>70</v>
      </c>
      <c r="J209" s="19"/>
    </row>
    <row r="210" spans="1:10" x14ac:dyDescent="0.25">
      <c r="A210" s="17">
        <v>4</v>
      </c>
      <c r="B210" s="18" t="s">
        <v>16</v>
      </c>
      <c r="C210" s="19"/>
      <c r="D210" s="19"/>
      <c r="E210" s="19"/>
      <c r="F210" s="19"/>
      <c r="G210" s="19"/>
      <c r="H210" s="19" t="s">
        <v>70</v>
      </c>
      <c r="I210" s="19"/>
      <c r="J210" s="19"/>
    </row>
    <row r="211" spans="1:10" x14ac:dyDescent="0.25">
      <c r="A211" s="17">
        <v>5</v>
      </c>
      <c r="B211" s="18" t="s">
        <v>17</v>
      </c>
      <c r="C211" s="19"/>
      <c r="D211" s="19"/>
      <c r="E211" s="19" t="s">
        <v>70</v>
      </c>
      <c r="F211" s="19"/>
      <c r="G211" s="19"/>
      <c r="H211" s="19"/>
      <c r="I211" s="19"/>
      <c r="J211" s="19"/>
    </row>
    <row r="212" spans="1:10" s="26" customFormat="1" x14ac:dyDescent="0.25">
      <c r="A212" s="23">
        <v>6</v>
      </c>
      <c r="B212" s="24" t="s">
        <v>18</v>
      </c>
      <c r="C212" s="25"/>
      <c r="D212" s="25"/>
      <c r="E212" s="25" t="s">
        <v>70</v>
      </c>
      <c r="F212" s="25"/>
      <c r="G212" s="25"/>
      <c r="H212" s="25"/>
      <c r="I212" s="25"/>
      <c r="J212" s="25"/>
    </row>
    <row r="213" spans="1:10" s="26" customFormat="1" x14ac:dyDescent="0.25">
      <c r="A213" s="23">
        <v>7</v>
      </c>
      <c r="B213" s="24" t="s">
        <v>19</v>
      </c>
      <c r="C213" s="25"/>
      <c r="D213" s="25"/>
      <c r="E213" s="25"/>
      <c r="F213" s="25"/>
      <c r="G213" s="25"/>
      <c r="H213" s="25" t="s">
        <v>70</v>
      </c>
      <c r="I213" s="25"/>
      <c r="J213" s="25"/>
    </row>
    <row r="214" spans="1:10" s="26" customFormat="1" x14ac:dyDescent="0.25">
      <c r="A214" s="23">
        <v>8</v>
      </c>
      <c r="B214" s="24" t="s">
        <v>20</v>
      </c>
      <c r="C214" s="25"/>
      <c r="D214" s="25"/>
      <c r="E214" s="25"/>
      <c r="F214" s="25"/>
      <c r="G214" s="25"/>
      <c r="H214" s="25"/>
      <c r="I214" s="25" t="s">
        <v>70</v>
      </c>
      <c r="J214" s="25"/>
    </row>
    <row r="215" spans="1:10" s="26" customFormat="1" x14ac:dyDescent="0.25">
      <c r="A215" s="23">
        <v>9</v>
      </c>
      <c r="B215" s="24" t="s">
        <v>21</v>
      </c>
      <c r="C215" s="25"/>
      <c r="D215" s="25" t="s">
        <v>70</v>
      </c>
      <c r="E215" s="25"/>
      <c r="F215" s="25"/>
      <c r="G215" s="25"/>
      <c r="H215" s="25"/>
      <c r="I215" s="25"/>
      <c r="J215" s="25"/>
    </row>
    <row r="216" spans="1:10" s="26" customFormat="1" x14ac:dyDescent="0.25">
      <c r="A216" s="23">
        <v>10</v>
      </c>
      <c r="B216" s="24" t="s">
        <v>22</v>
      </c>
      <c r="C216" s="25"/>
      <c r="D216" s="25"/>
      <c r="E216" s="25"/>
      <c r="F216" s="25"/>
      <c r="G216" s="25"/>
      <c r="H216" s="25" t="s">
        <v>70</v>
      </c>
      <c r="I216" s="25"/>
      <c r="J216" s="25"/>
    </row>
    <row r="217" spans="1:10" x14ac:dyDescent="0.25">
      <c r="A217" s="17">
        <v>11</v>
      </c>
      <c r="B217" s="18" t="s">
        <v>23</v>
      </c>
      <c r="C217" s="19"/>
      <c r="D217" s="19"/>
      <c r="E217" s="19"/>
      <c r="F217" s="19"/>
      <c r="G217" s="19"/>
      <c r="H217" s="19"/>
      <c r="I217" s="19"/>
      <c r="J217" s="19"/>
    </row>
    <row r="218" spans="1:10" x14ac:dyDescent="0.25">
      <c r="A218" s="17">
        <v>12</v>
      </c>
      <c r="B218" s="18" t="s">
        <v>24</v>
      </c>
      <c r="C218" s="19"/>
      <c r="D218" s="19"/>
      <c r="E218" s="19"/>
      <c r="F218" s="19"/>
      <c r="G218" s="19"/>
      <c r="H218" s="19"/>
      <c r="I218" s="19"/>
      <c r="J218" s="19"/>
    </row>
    <row r="219" spans="1:10" x14ac:dyDescent="0.25">
      <c r="A219" s="17">
        <v>13</v>
      </c>
      <c r="B219" s="18" t="s">
        <v>25</v>
      </c>
      <c r="C219" s="19"/>
      <c r="D219" s="19"/>
      <c r="E219" s="19"/>
      <c r="F219" s="19"/>
      <c r="G219" s="19"/>
      <c r="H219" s="19"/>
      <c r="I219" s="19"/>
      <c r="J219" s="19"/>
    </row>
    <row r="220" spans="1:10" x14ac:dyDescent="0.25">
      <c r="A220" s="17">
        <v>14</v>
      </c>
      <c r="B220" s="18" t="s">
        <v>26</v>
      </c>
      <c r="C220" s="19"/>
      <c r="D220" s="19"/>
      <c r="E220" s="19"/>
      <c r="F220" s="19"/>
      <c r="G220" s="19"/>
      <c r="H220" s="19"/>
      <c r="I220" s="19"/>
      <c r="J220" s="19"/>
    </row>
    <row r="221" spans="1:10" x14ac:dyDescent="0.25">
      <c r="A221" s="17">
        <v>15</v>
      </c>
      <c r="B221" s="18" t="s">
        <v>27</v>
      </c>
      <c r="C221" s="19"/>
      <c r="D221" s="19"/>
      <c r="E221" s="19"/>
      <c r="F221" s="19"/>
      <c r="G221" s="19"/>
      <c r="H221" s="19"/>
      <c r="I221" s="19"/>
      <c r="J221" s="19"/>
    </row>
    <row r="222" spans="1:10" x14ac:dyDescent="0.25">
      <c r="A222" s="17">
        <v>16</v>
      </c>
      <c r="B222" s="18" t="s">
        <v>28</v>
      </c>
      <c r="C222" s="19"/>
      <c r="D222" s="19"/>
      <c r="E222" s="19"/>
      <c r="F222" s="19"/>
      <c r="G222" s="19"/>
      <c r="H222" s="19"/>
      <c r="I222" s="19"/>
      <c r="J222" s="19"/>
    </row>
    <row r="223" spans="1:10" x14ac:dyDescent="0.25">
      <c r="A223" s="17">
        <v>17</v>
      </c>
      <c r="B223" s="18" t="s">
        <v>29</v>
      </c>
      <c r="C223" s="19"/>
      <c r="D223" s="19"/>
      <c r="E223" s="19"/>
      <c r="F223" s="19"/>
      <c r="G223" s="19"/>
      <c r="H223" s="19"/>
      <c r="I223" s="19"/>
      <c r="J223" s="19"/>
    </row>
    <row r="224" spans="1:10" x14ac:dyDescent="0.25">
      <c r="A224" s="17">
        <v>18</v>
      </c>
      <c r="B224" s="18" t="s">
        <v>30</v>
      </c>
      <c r="C224" s="19"/>
      <c r="D224" s="19"/>
      <c r="E224" s="19"/>
      <c r="F224" s="19"/>
      <c r="G224" s="19"/>
      <c r="H224" s="19"/>
      <c r="I224" s="19"/>
      <c r="J224" s="19"/>
    </row>
    <row r="225" spans="1:10" x14ac:dyDescent="0.25">
      <c r="A225" s="17">
        <v>19</v>
      </c>
      <c r="B225" s="18" t="s">
        <v>31</v>
      </c>
      <c r="C225" s="19"/>
      <c r="D225" s="19"/>
      <c r="E225" s="19"/>
      <c r="F225" s="19"/>
      <c r="G225" s="19"/>
      <c r="H225" s="19"/>
      <c r="I225" s="19"/>
      <c r="J225" s="19"/>
    </row>
    <row r="226" spans="1:10" x14ac:dyDescent="0.25">
      <c r="A226" s="17">
        <v>20</v>
      </c>
      <c r="B226" s="18" t="s">
        <v>32</v>
      </c>
      <c r="C226" s="19"/>
      <c r="D226" s="19"/>
      <c r="E226" s="19"/>
      <c r="F226" s="19"/>
      <c r="G226" s="19"/>
      <c r="H226" s="19"/>
      <c r="I226" s="19"/>
      <c r="J226" s="19"/>
    </row>
    <row r="227" spans="1:10" x14ac:dyDescent="0.25">
      <c r="A227" s="17">
        <v>21</v>
      </c>
      <c r="B227" s="18" t="s">
        <v>33</v>
      </c>
      <c r="C227" s="19"/>
      <c r="D227" s="19"/>
      <c r="E227" s="19"/>
      <c r="F227" s="19"/>
      <c r="G227" s="19"/>
      <c r="H227" s="19"/>
      <c r="I227" s="19"/>
      <c r="J227" s="19"/>
    </row>
    <row r="228" spans="1:10" x14ac:dyDescent="0.25">
      <c r="A228" s="17">
        <v>22</v>
      </c>
      <c r="B228" s="18" t="s">
        <v>34</v>
      </c>
      <c r="C228" s="19"/>
      <c r="D228" s="19"/>
      <c r="E228" s="19"/>
      <c r="F228" s="19"/>
      <c r="G228" s="19"/>
      <c r="H228" s="19"/>
      <c r="I228" s="19"/>
      <c r="J228" s="19"/>
    </row>
    <row r="229" spans="1:10" x14ac:dyDescent="0.25">
      <c r="A229" s="17">
        <v>23</v>
      </c>
      <c r="B229" s="18" t="s">
        <v>35</v>
      </c>
      <c r="C229" s="19"/>
      <c r="D229" s="19"/>
      <c r="E229" s="19"/>
      <c r="F229" s="19"/>
      <c r="G229" s="19"/>
      <c r="H229" s="19"/>
      <c r="I229" s="19"/>
      <c r="J229" s="19"/>
    </row>
    <row r="230" spans="1:10" x14ac:dyDescent="0.25">
      <c r="A230" s="17">
        <v>24</v>
      </c>
      <c r="B230" s="18" t="s">
        <v>36</v>
      </c>
      <c r="C230" s="19"/>
      <c r="D230" s="19"/>
      <c r="E230" s="19"/>
      <c r="F230" s="19"/>
      <c r="G230" s="19"/>
      <c r="H230" s="19"/>
      <c r="I230" s="19"/>
      <c r="J230" s="19"/>
    </row>
    <row r="231" spans="1:10" x14ac:dyDescent="0.25">
      <c r="A231" s="17">
        <v>25</v>
      </c>
      <c r="B231" s="18" t="s">
        <v>37</v>
      </c>
      <c r="C231" s="19"/>
      <c r="D231" s="19"/>
      <c r="E231" s="19"/>
      <c r="F231" s="19"/>
      <c r="G231" s="19"/>
      <c r="H231" s="19"/>
      <c r="I231" s="19"/>
      <c r="J231" s="19"/>
    </row>
    <row r="232" spans="1:10" x14ac:dyDescent="0.25">
      <c r="A232" s="17">
        <v>26</v>
      </c>
      <c r="B232" s="18" t="s">
        <v>38</v>
      </c>
      <c r="C232" s="19"/>
      <c r="D232" s="19"/>
      <c r="E232" s="19"/>
      <c r="F232" s="19"/>
      <c r="G232" s="19"/>
      <c r="H232" s="19"/>
      <c r="I232" s="19"/>
      <c r="J232" s="19"/>
    </row>
    <row r="233" spans="1:10" x14ac:dyDescent="0.25">
      <c r="A233" s="17">
        <v>27</v>
      </c>
      <c r="B233" s="18" t="s">
        <v>43</v>
      </c>
      <c r="C233" s="19"/>
      <c r="D233" s="19"/>
      <c r="E233" s="19"/>
      <c r="F233" s="19"/>
      <c r="G233" s="19"/>
      <c r="H233" s="19"/>
      <c r="I233" s="19"/>
      <c r="J233" s="19"/>
    </row>
    <row r="234" spans="1:10" x14ac:dyDescent="0.25">
      <c r="A234" s="17">
        <v>28</v>
      </c>
      <c r="B234" s="18" t="s">
        <v>39</v>
      </c>
      <c r="C234" s="19"/>
      <c r="D234" s="19"/>
      <c r="E234" s="19"/>
      <c r="F234" s="19"/>
      <c r="G234" s="19"/>
      <c r="H234" s="19"/>
      <c r="I234" s="19"/>
      <c r="J234" s="19"/>
    </row>
    <row r="235" spans="1:10" x14ac:dyDescent="0.25">
      <c r="A235" s="17">
        <v>29</v>
      </c>
      <c r="B235" s="18" t="s">
        <v>40</v>
      </c>
      <c r="C235" s="19"/>
      <c r="D235" s="19"/>
      <c r="E235" s="19"/>
      <c r="F235" s="19"/>
      <c r="G235" s="19"/>
      <c r="H235" s="19"/>
      <c r="I235" s="19"/>
      <c r="J235" s="19"/>
    </row>
    <row r="236" spans="1:10" x14ac:dyDescent="0.25">
      <c r="A236" s="17">
        <v>30</v>
      </c>
      <c r="B236" s="18" t="s">
        <v>41</v>
      </c>
      <c r="C236" s="19"/>
      <c r="D236" s="19"/>
      <c r="E236" s="19"/>
      <c r="F236" s="19"/>
      <c r="G236" s="19"/>
      <c r="H236" s="19"/>
      <c r="I236" s="19"/>
      <c r="J236" s="19"/>
    </row>
    <row r="237" spans="1:10" x14ac:dyDescent="0.25">
      <c r="A237" s="76" t="s">
        <v>71</v>
      </c>
      <c r="B237" s="77"/>
      <c r="C237" s="19">
        <f>COUNTIF(C207:C236,"V")</f>
        <v>0</v>
      </c>
      <c r="D237" s="19">
        <f t="shared" ref="D237" si="74">COUNTIF(D207:D236,"V")</f>
        <v>1</v>
      </c>
      <c r="E237" s="19">
        <f t="shared" ref="E237" si="75">COUNTIF(E207:E236,"V")</f>
        <v>3</v>
      </c>
      <c r="F237" s="19">
        <f t="shared" ref="F237" si="76">COUNTIF(F207:F236,"V")</f>
        <v>0</v>
      </c>
      <c r="G237" s="19">
        <f t="shared" ref="G237" si="77">COUNTIF(G207:G236,"V")</f>
        <v>0</v>
      </c>
      <c r="H237" s="19">
        <f t="shared" ref="H237" si="78">COUNTIF(H207:H236,"V")</f>
        <v>4</v>
      </c>
      <c r="I237" s="19">
        <f t="shared" ref="I237" si="79">COUNTIF(I207:I236,"V")</f>
        <v>2</v>
      </c>
      <c r="J237" s="19">
        <f t="shared" ref="J237" si="80">COUNTIF(J207:J236,"V")</f>
        <v>0</v>
      </c>
    </row>
    <row r="238" spans="1:10" x14ac:dyDescent="0.25">
      <c r="A238" s="73" t="s">
        <v>4</v>
      </c>
      <c r="B238" s="73"/>
      <c r="C238" s="20">
        <f>C237/17</f>
        <v>0</v>
      </c>
      <c r="D238" s="20">
        <f t="shared" ref="D238" si="81">D237/17</f>
        <v>5.8823529411764705E-2</v>
      </c>
      <c r="E238" s="20">
        <f t="shared" ref="E238" si="82">E237/17</f>
        <v>0.17647058823529413</v>
      </c>
      <c r="F238" s="20">
        <f t="shared" ref="F238" si="83">F237/17</f>
        <v>0</v>
      </c>
      <c r="G238" s="20">
        <f>G237/13</f>
        <v>0</v>
      </c>
      <c r="H238" s="20">
        <f t="shared" ref="H238" si="84">H237/13</f>
        <v>0.30769230769230771</v>
      </c>
      <c r="I238" s="20">
        <f t="shared" ref="I238" si="85">I237/13</f>
        <v>0.15384615384615385</v>
      </c>
      <c r="J238" s="20">
        <f t="shared" ref="J238" si="86">J237/13</f>
        <v>0</v>
      </c>
    </row>
    <row r="239" spans="1:10" x14ac:dyDescent="0.25">
      <c r="A239" s="21" t="s">
        <v>97</v>
      </c>
      <c r="B239" s="74" t="s">
        <v>50</v>
      </c>
      <c r="C239" s="74"/>
      <c r="D239" s="74"/>
      <c r="E239" s="74"/>
      <c r="F239" s="74"/>
      <c r="G239" s="74"/>
      <c r="H239" s="74"/>
      <c r="I239" s="74"/>
      <c r="J239" s="75"/>
    </row>
    <row r="240" spans="1:10" x14ac:dyDescent="0.25">
      <c r="A240" s="17">
        <v>1</v>
      </c>
      <c r="B240" s="18" t="s">
        <v>13</v>
      </c>
      <c r="C240" s="19"/>
      <c r="D240" s="19"/>
      <c r="E240" s="19"/>
      <c r="F240" s="19"/>
      <c r="G240" s="19"/>
      <c r="H240" s="19" t="s">
        <v>70</v>
      </c>
      <c r="I240" s="19"/>
      <c r="J240" s="19"/>
    </row>
    <row r="241" spans="1:10" x14ac:dyDescent="0.25">
      <c r="A241" s="17">
        <v>2</v>
      </c>
      <c r="B241" s="18" t="s">
        <v>14</v>
      </c>
      <c r="C241" s="19"/>
      <c r="D241" s="19" t="s">
        <v>70</v>
      </c>
      <c r="E241" s="19"/>
      <c r="F241" s="19"/>
      <c r="G241" s="19"/>
      <c r="H241" s="19"/>
      <c r="I241" s="19"/>
      <c r="J241" s="19"/>
    </row>
    <row r="242" spans="1:10" x14ac:dyDescent="0.25">
      <c r="A242" s="17">
        <v>3</v>
      </c>
      <c r="B242" s="18" t="s">
        <v>15</v>
      </c>
      <c r="C242" s="19"/>
      <c r="D242" s="19"/>
      <c r="E242" s="19"/>
      <c r="F242" s="19"/>
      <c r="G242" s="19"/>
      <c r="H242" s="19"/>
      <c r="I242" s="19" t="s">
        <v>70</v>
      </c>
      <c r="J242" s="19"/>
    </row>
    <row r="243" spans="1:10" x14ac:dyDescent="0.25">
      <c r="A243" s="17">
        <v>4</v>
      </c>
      <c r="B243" s="18" t="s">
        <v>16</v>
      </c>
      <c r="C243" s="19"/>
      <c r="D243" s="19"/>
      <c r="E243" s="19"/>
      <c r="F243" s="19"/>
      <c r="G243" s="19"/>
      <c r="H243" s="19"/>
      <c r="I243" s="19" t="s">
        <v>70</v>
      </c>
      <c r="J243" s="19"/>
    </row>
    <row r="244" spans="1:10" x14ac:dyDescent="0.25">
      <c r="A244" s="17">
        <v>5</v>
      </c>
      <c r="B244" s="18" t="s">
        <v>17</v>
      </c>
      <c r="C244" s="19"/>
      <c r="D244" s="19"/>
      <c r="E244" s="19" t="s">
        <v>70</v>
      </c>
      <c r="F244" s="19"/>
      <c r="G244" s="19"/>
      <c r="H244" s="19"/>
      <c r="I244" s="19"/>
      <c r="J244" s="19"/>
    </row>
    <row r="245" spans="1:10" s="26" customFormat="1" x14ac:dyDescent="0.25">
      <c r="A245" s="23">
        <v>6</v>
      </c>
      <c r="B245" s="24" t="s">
        <v>18</v>
      </c>
      <c r="C245" s="25"/>
      <c r="D245" s="25"/>
      <c r="E245" s="25" t="s">
        <v>70</v>
      </c>
      <c r="F245" s="25"/>
      <c r="G245" s="25"/>
      <c r="H245" s="25"/>
      <c r="I245" s="25"/>
      <c r="J245" s="25"/>
    </row>
    <row r="246" spans="1:10" s="26" customFormat="1" x14ac:dyDescent="0.25">
      <c r="A246" s="23">
        <v>7</v>
      </c>
      <c r="B246" s="24" t="s">
        <v>19</v>
      </c>
      <c r="C246" s="25"/>
      <c r="D246" s="25"/>
      <c r="E246" s="25"/>
      <c r="F246" s="25"/>
      <c r="G246" s="25"/>
      <c r="H246" s="25" t="s">
        <v>70</v>
      </c>
      <c r="I246" s="25"/>
      <c r="J246" s="25"/>
    </row>
    <row r="247" spans="1:10" s="26" customFormat="1" x14ac:dyDescent="0.25">
      <c r="A247" s="23">
        <v>8</v>
      </c>
      <c r="B247" s="24" t="s">
        <v>20</v>
      </c>
      <c r="C247" s="25"/>
      <c r="D247" s="25"/>
      <c r="E247" s="25"/>
      <c r="F247" s="25"/>
      <c r="G247" s="25"/>
      <c r="H247" s="25"/>
      <c r="I247" s="25" t="s">
        <v>70</v>
      </c>
      <c r="J247" s="25"/>
    </row>
    <row r="248" spans="1:10" s="26" customFormat="1" x14ac:dyDescent="0.25">
      <c r="A248" s="23">
        <v>9</v>
      </c>
      <c r="B248" s="24" t="s">
        <v>21</v>
      </c>
      <c r="C248" s="25"/>
      <c r="D248" s="25"/>
      <c r="E248" s="25" t="s">
        <v>70</v>
      </c>
      <c r="F248" s="25"/>
      <c r="G248" s="25"/>
      <c r="H248" s="25"/>
      <c r="I248" s="25"/>
      <c r="J248" s="25"/>
    </row>
    <row r="249" spans="1:10" s="26" customFormat="1" x14ac:dyDescent="0.25">
      <c r="A249" s="23">
        <v>10</v>
      </c>
      <c r="B249" s="24" t="s">
        <v>22</v>
      </c>
      <c r="C249" s="25"/>
      <c r="D249" s="25"/>
      <c r="E249" s="25"/>
      <c r="F249" s="25"/>
      <c r="G249" s="25"/>
      <c r="H249" s="25" t="s">
        <v>70</v>
      </c>
      <c r="I249" s="25"/>
      <c r="J249" s="25"/>
    </row>
    <row r="250" spans="1:10" x14ac:dyDescent="0.25">
      <c r="A250" s="17">
        <v>11</v>
      </c>
      <c r="B250" s="18" t="s">
        <v>23</v>
      </c>
      <c r="C250" s="19"/>
      <c r="D250" s="19"/>
      <c r="E250" s="19"/>
      <c r="F250" s="19"/>
      <c r="G250" s="19"/>
      <c r="H250" s="19"/>
      <c r="I250" s="19"/>
      <c r="J250" s="19"/>
    </row>
    <row r="251" spans="1:10" x14ac:dyDescent="0.25">
      <c r="A251" s="17">
        <v>12</v>
      </c>
      <c r="B251" s="18" t="s">
        <v>24</v>
      </c>
      <c r="C251" s="19"/>
      <c r="D251" s="19"/>
      <c r="E251" s="19"/>
      <c r="F251" s="19"/>
      <c r="G251" s="19"/>
      <c r="H251" s="19"/>
      <c r="I251" s="19"/>
      <c r="J251" s="19"/>
    </row>
    <row r="252" spans="1:10" x14ac:dyDescent="0.25">
      <c r="A252" s="17">
        <v>13</v>
      </c>
      <c r="B252" s="18" t="s">
        <v>25</v>
      </c>
      <c r="C252" s="19"/>
      <c r="D252" s="19"/>
      <c r="E252" s="19"/>
      <c r="F252" s="19"/>
      <c r="G252" s="19"/>
      <c r="H252" s="19"/>
      <c r="I252" s="19"/>
      <c r="J252" s="19"/>
    </row>
    <row r="253" spans="1:10" x14ac:dyDescent="0.25">
      <c r="A253" s="17">
        <v>14</v>
      </c>
      <c r="B253" s="18" t="s">
        <v>26</v>
      </c>
      <c r="C253" s="19"/>
      <c r="D253" s="19"/>
      <c r="E253" s="19"/>
      <c r="F253" s="19"/>
      <c r="G253" s="19"/>
      <c r="H253" s="19"/>
      <c r="I253" s="19"/>
      <c r="J253" s="19"/>
    </row>
    <row r="254" spans="1:10" x14ac:dyDescent="0.25">
      <c r="A254" s="17">
        <v>15</v>
      </c>
      <c r="B254" s="18" t="s">
        <v>27</v>
      </c>
      <c r="C254" s="19"/>
      <c r="D254" s="19"/>
      <c r="E254" s="19"/>
      <c r="F254" s="19"/>
      <c r="G254" s="19"/>
      <c r="H254" s="19"/>
      <c r="I254" s="19"/>
      <c r="J254" s="19"/>
    </row>
    <row r="255" spans="1:10" x14ac:dyDescent="0.25">
      <c r="A255" s="17">
        <v>16</v>
      </c>
      <c r="B255" s="18" t="s">
        <v>28</v>
      </c>
      <c r="C255" s="19"/>
      <c r="D255" s="19"/>
      <c r="E255" s="19"/>
      <c r="F255" s="19"/>
      <c r="G255" s="19"/>
      <c r="H255" s="19"/>
      <c r="I255" s="19"/>
      <c r="J255" s="19"/>
    </row>
    <row r="256" spans="1:10" x14ac:dyDescent="0.25">
      <c r="A256" s="17">
        <v>17</v>
      </c>
      <c r="B256" s="18" t="s">
        <v>29</v>
      </c>
      <c r="C256" s="19"/>
      <c r="D256" s="19"/>
      <c r="E256" s="19"/>
      <c r="F256" s="19"/>
      <c r="G256" s="19"/>
      <c r="H256" s="19"/>
      <c r="I256" s="19"/>
      <c r="J256" s="19"/>
    </row>
    <row r="257" spans="1:10" x14ac:dyDescent="0.25">
      <c r="A257" s="17">
        <v>18</v>
      </c>
      <c r="B257" s="18" t="s">
        <v>30</v>
      </c>
      <c r="C257" s="19"/>
      <c r="D257" s="19"/>
      <c r="E257" s="19"/>
      <c r="F257" s="19"/>
      <c r="G257" s="19"/>
      <c r="H257" s="19"/>
      <c r="I257" s="19"/>
      <c r="J257" s="19"/>
    </row>
    <row r="258" spans="1:10" x14ac:dyDescent="0.25">
      <c r="A258" s="17">
        <v>19</v>
      </c>
      <c r="B258" s="18" t="s">
        <v>31</v>
      </c>
      <c r="C258" s="19"/>
      <c r="D258" s="19"/>
      <c r="E258" s="19"/>
      <c r="F258" s="19"/>
      <c r="G258" s="19"/>
      <c r="H258" s="19"/>
      <c r="I258" s="19"/>
      <c r="J258" s="19"/>
    </row>
    <row r="259" spans="1:10" x14ac:dyDescent="0.25">
      <c r="A259" s="17">
        <v>20</v>
      </c>
      <c r="B259" s="18" t="s">
        <v>32</v>
      </c>
      <c r="C259" s="19"/>
      <c r="D259" s="19"/>
      <c r="E259" s="19"/>
      <c r="F259" s="19"/>
      <c r="G259" s="19"/>
      <c r="H259" s="19"/>
      <c r="I259" s="19"/>
      <c r="J259" s="19"/>
    </row>
    <row r="260" spans="1:10" x14ac:dyDescent="0.25">
      <c r="A260" s="17">
        <v>21</v>
      </c>
      <c r="B260" s="18" t="s">
        <v>33</v>
      </c>
      <c r="C260" s="19"/>
      <c r="D260" s="19"/>
      <c r="E260" s="19"/>
      <c r="F260" s="19"/>
      <c r="G260" s="19"/>
      <c r="H260" s="19"/>
      <c r="I260" s="19"/>
      <c r="J260" s="19"/>
    </row>
    <row r="261" spans="1:10" x14ac:dyDescent="0.25">
      <c r="A261" s="17">
        <v>22</v>
      </c>
      <c r="B261" s="18" t="s">
        <v>34</v>
      </c>
      <c r="C261" s="19"/>
      <c r="D261" s="19"/>
      <c r="E261" s="19"/>
      <c r="F261" s="19"/>
      <c r="G261" s="19"/>
      <c r="H261" s="19"/>
      <c r="I261" s="19"/>
      <c r="J261" s="19"/>
    </row>
    <row r="262" spans="1:10" x14ac:dyDescent="0.25">
      <c r="A262" s="17">
        <v>23</v>
      </c>
      <c r="B262" s="18" t="s">
        <v>35</v>
      </c>
      <c r="C262" s="19"/>
      <c r="D262" s="19"/>
      <c r="E262" s="19"/>
      <c r="F262" s="19"/>
      <c r="G262" s="19"/>
      <c r="H262" s="19"/>
      <c r="I262" s="19"/>
      <c r="J262" s="19"/>
    </row>
    <row r="263" spans="1:10" x14ac:dyDescent="0.25">
      <c r="A263" s="17">
        <v>24</v>
      </c>
      <c r="B263" s="18" t="s">
        <v>36</v>
      </c>
      <c r="C263" s="19"/>
      <c r="D263" s="19"/>
      <c r="E263" s="19"/>
      <c r="F263" s="19"/>
      <c r="G263" s="19"/>
      <c r="H263" s="19"/>
      <c r="I263" s="19"/>
      <c r="J263" s="19"/>
    </row>
    <row r="264" spans="1:10" x14ac:dyDescent="0.25">
      <c r="A264" s="17">
        <v>25</v>
      </c>
      <c r="B264" s="18" t="s">
        <v>37</v>
      </c>
      <c r="C264" s="19"/>
      <c r="D264" s="19"/>
      <c r="E264" s="19"/>
      <c r="F264" s="19"/>
      <c r="G264" s="19"/>
      <c r="H264" s="19"/>
      <c r="I264" s="19"/>
      <c r="J264" s="19"/>
    </row>
    <row r="265" spans="1:10" x14ac:dyDescent="0.25">
      <c r="A265" s="17">
        <v>26</v>
      </c>
      <c r="B265" s="18" t="s">
        <v>38</v>
      </c>
      <c r="C265" s="19"/>
      <c r="D265" s="19"/>
      <c r="E265" s="19"/>
      <c r="F265" s="19"/>
      <c r="G265" s="19"/>
      <c r="H265" s="19"/>
      <c r="I265" s="19"/>
      <c r="J265" s="19"/>
    </row>
    <row r="266" spans="1:10" x14ac:dyDescent="0.25">
      <c r="A266" s="17">
        <v>27</v>
      </c>
      <c r="B266" s="18" t="s">
        <v>43</v>
      </c>
      <c r="C266" s="19"/>
      <c r="D266" s="19"/>
      <c r="E266" s="19"/>
      <c r="F266" s="19"/>
      <c r="G266" s="19"/>
      <c r="H266" s="19"/>
      <c r="I266" s="19"/>
      <c r="J266" s="19"/>
    </row>
    <row r="267" spans="1:10" x14ac:dyDescent="0.25">
      <c r="A267" s="17">
        <v>28</v>
      </c>
      <c r="B267" s="18" t="s">
        <v>39</v>
      </c>
      <c r="C267" s="19"/>
      <c r="D267" s="19"/>
      <c r="E267" s="19"/>
      <c r="F267" s="19"/>
      <c r="G267" s="19"/>
      <c r="H267" s="19"/>
      <c r="I267" s="19"/>
      <c r="J267" s="19"/>
    </row>
    <row r="268" spans="1:10" x14ac:dyDescent="0.25">
      <c r="A268" s="17">
        <v>29</v>
      </c>
      <c r="B268" s="18" t="s">
        <v>40</v>
      </c>
      <c r="C268" s="19"/>
      <c r="D268" s="19"/>
      <c r="E268" s="19"/>
      <c r="F268" s="19"/>
      <c r="G268" s="19"/>
      <c r="H268" s="19"/>
      <c r="I268" s="19"/>
      <c r="J268" s="19"/>
    </row>
    <row r="269" spans="1:10" x14ac:dyDescent="0.25">
      <c r="A269" s="17">
        <v>30</v>
      </c>
      <c r="B269" s="18" t="s">
        <v>41</v>
      </c>
      <c r="C269" s="19"/>
      <c r="D269" s="19"/>
      <c r="E269" s="19"/>
      <c r="F269" s="19"/>
      <c r="G269" s="19"/>
      <c r="H269" s="19"/>
      <c r="I269" s="19"/>
      <c r="J269" s="19"/>
    </row>
    <row r="270" spans="1:10" x14ac:dyDescent="0.25">
      <c r="A270" s="76" t="s">
        <v>71</v>
      </c>
      <c r="B270" s="77"/>
      <c r="C270" s="19">
        <f>COUNTIF(C240:C269,"V")</f>
        <v>0</v>
      </c>
      <c r="D270" s="19">
        <f t="shared" ref="D270" si="87">COUNTIF(D240:D269,"V")</f>
        <v>1</v>
      </c>
      <c r="E270" s="19">
        <f t="shared" ref="E270" si="88">COUNTIF(E240:E269,"V")</f>
        <v>3</v>
      </c>
      <c r="F270" s="19">
        <f t="shared" ref="F270" si="89">COUNTIF(F240:F269,"V")</f>
        <v>0</v>
      </c>
      <c r="G270" s="19">
        <f t="shared" ref="G270" si="90">COUNTIF(G240:G269,"V")</f>
        <v>0</v>
      </c>
      <c r="H270" s="19">
        <f t="shared" ref="H270" si="91">COUNTIF(H240:H269,"V")</f>
        <v>3</v>
      </c>
      <c r="I270" s="19">
        <f t="shared" ref="I270" si="92">COUNTIF(I240:I269,"V")</f>
        <v>3</v>
      </c>
      <c r="J270" s="19">
        <f t="shared" ref="J270" si="93">COUNTIF(J240:J269,"V")</f>
        <v>0</v>
      </c>
    </row>
    <row r="271" spans="1:10" x14ac:dyDescent="0.25">
      <c r="A271" s="73" t="s">
        <v>4</v>
      </c>
      <c r="B271" s="73"/>
      <c r="C271" s="20">
        <f>C270/17</f>
        <v>0</v>
      </c>
      <c r="D271" s="20">
        <f t="shared" ref="D271" si="94">D270/17</f>
        <v>5.8823529411764705E-2</v>
      </c>
      <c r="E271" s="20">
        <f t="shared" ref="E271" si="95">E270/17</f>
        <v>0.17647058823529413</v>
      </c>
      <c r="F271" s="20">
        <f t="shared" ref="F271" si="96">F270/17</f>
        <v>0</v>
      </c>
      <c r="G271" s="20">
        <f>G270/13</f>
        <v>0</v>
      </c>
      <c r="H271" s="20">
        <f t="shared" ref="H271" si="97">H270/13</f>
        <v>0.23076923076923078</v>
      </c>
      <c r="I271" s="20">
        <f t="shared" ref="I271" si="98">I270/13</f>
        <v>0.23076923076923078</v>
      </c>
      <c r="J271" s="20">
        <f t="shared" ref="J271" si="99">J270/13</f>
        <v>0</v>
      </c>
    </row>
    <row r="272" spans="1:10" x14ac:dyDescent="0.25">
      <c r="A272" s="21" t="s">
        <v>98</v>
      </c>
      <c r="B272" s="74" t="s">
        <v>51</v>
      </c>
      <c r="C272" s="74"/>
      <c r="D272" s="74"/>
      <c r="E272" s="74"/>
      <c r="F272" s="74"/>
      <c r="G272" s="74"/>
      <c r="H272" s="74"/>
      <c r="I272" s="74"/>
      <c r="J272" s="75"/>
    </row>
    <row r="273" spans="1:10" x14ac:dyDescent="0.25">
      <c r="A273" s="17">
        <v>1</v>
      </c>
      <c r="B273" s="18" t="s">
        <v>13</v>
      </c>
      <c r="C273" s="19"/>
      <c r="D273" s="19"/>
      <c r="E273" s="19"/>
      <c r="F273" s="19"/>
      <c r="G273" s="19"/>
      <c r="H273" s="19"/>
      <c r="I273" s="19" t="s">
        <v>70</v>
      </c>
      <c r="J273" s="19"/>
    </row>
    <row r="274" spans="1:10" x14ac:dyDescent="0.25">
      <c r="A274" s="17">
        <v>2</v>
      </c>
      <c r="B274" s="18" t="s">
        <v>14</v>
      </c>
      <c r="C274" s="19"/>
      <c r="D274" s="19" t="s">
        <v>70</v>
      </c>
      <c r="E274" s="19"/>
      <c r="F274" s="19"/>
      <c r="G274" s="19"/>
      <c r="H274" s="19"/>
      <c r="I274" s="19"/>
      <c r="J274" s="19"/>
    </row>
    <row r="275" spans="1:10" x14ac:dyDescent="0.25">
      <c r="A275" s="17">
        <v>3</v>
      </c>
      <c r="B275" s="18" t="s">
        <v>15</v>
      </c>
      <c r="C275" s="19"/>
      <c r="D275" s="19"/>
      <c r="E275" s="19"/>
      <c r="F275" s="19"/>
      <c r="G275" s="19"/>
      <c r="H275" s="19"/>
      <c r="I275" s="19" t="s">
        <v>70</v>
      </c>
      <c r="J275" s="19"/>
    </row>
    <row r="276" spans="1:10" x14ac:dyDescent="0.25">
      <c r="A276" s="17">
        <v>4</v>
      </c>
      <c r="B276" s="18" t="s">
        <v>16</v>
      </c>
      <c r="C276" s="19"/>
      <c r="D276" s="19"/>
      <c r="E276" s="19"/>
      <c r="F276" s="19"/>
      <c r="G276" s="19"/>
      <c r="H276" s="19" t="s">
        <v>70</v>
      </c>
      <c r="I276" s="19"/>
      <c r="J276" s="19"/>
    </row>
    <row r="277" spans="1:10" x14ac:dyDescent="0.25">
      <c r="A277" s="17">
        <v>5</v>
      </c>
      <c r="B277" s="18" t="s">
        <v>17</v>
      </c>
      <c r="C277" s="19"/>
      <c r="D277" s="19"/>
      <c r="E277" s="19" t="s">
        <v>70</v>
      </c>
      <c r="F277" s="19"/>
      <c r="G277" s="19"/>
      <c r="H277" s="19"/>
      <c r="I277" s="19"/>
      <c r="J277" s="19"/>
    </row>
    <row r="278" spans="1:10" s="26" customFormat="1" x14ac:dyDescent="0.25">
      <c r="A278" s="23">
        <v>6</v>
      </c>
      <c r="B278" s="24" t="s">
        <v>18</v>
      </c>
      <c r="C278" s="25"/>
      <c r="D278" s="25" t="s">
        <v>70</v>
      </c>
      <c r="E278" s="25"/>
      <c r="F278" s="25"/>
      <c r="G278" s="25"/>
      <c r="H278" s="25"/>
      <c r="I278" s="25"/>
      <c r="J278" s="25"/>
    </row>
    <row r="279" spans="1:10" s="26" customFormat="1" x14ac:dyDescent="0.25">
      <c r="A279" s="23">
        <v>7</v>
      </c>
      <c r="B279" s="24" t="s">
        <v>19</v>
      </c>
      <c r="C279" s="25"/>
      <c r="D279" s="25"/>
      <c r="E279" s="25"/>
      <c r="F279" s="25"/>
      <c r="G279" s="25"/>
      <c r="H279" s="25" t="s">
        <v>70</v>
      </c>
      <c r="I279" s="25"/>
      <c r="J279" s="25"/>
    </row>
    <row r="280" spans="1:10" s="26" customFormat="1" x14ac:dyDescent="0.25">
      <c r="A280" s="23">
        <v>8</v>
      </c>
      <c r="B280" s="24" t="s">
        <v>20</v>
      </c>
      <c r="C280" s="25"/>
      <c r="D280" s="25"/>
      <c r="E280" s="25"/>
      <c r="F280" s="25"/>
      <c r="G280" s="25"/>
      <c r="H280" s="25" t="s">
        <v>70</v>
      </c>
      <c r="I280" s="25"/>
      <c r="J280" s="25"/>
    </row>
    <row r="281" spans="1:10" s="26" customFormat="1" x14ac:dyDescent="0.25">
      <c r="A281" s="23">
        <v>9</v>
      </c>
      <c r="B281" s="24" t="s">
        <v>21</v>
      </c>
      <c r="C281" s="25"/>
      <c r="D281" s="25" t="s">
        <v>70</v>
      </c>
      <c r="E281" s="25"/>
      <c r="F281" s="25"/>
      <c r="G281" s="25"/>
      <c r="H281" s="25"/>
      <c r="I281" s="25"/>
      <c r="J281" s="25"/>
    </row>
    <row r="282" spans="1:10" s="26" customFormat="1" x14ac:dyDescent="0.25">
      <c r="A282" s="23">
        <v>10</v>
      </c>
      <c r="B282" s="24" t="s">
        <v>22</v>
      </c>
      <c r="C282" s="25"/>
      <c r="D282" s="25"/>
      <c r="E282" s="25"/>
      <c r="F282" s="25"/>
      <c r="G282" s="25"/>
      <c r="H282" s="25" t="s">
        <v>70</v>
      </c>
      <c r="I282" s="25"/>
      <c r="J282" s="25"/>
    </row>
    <row r="283" spans="1:10" x14ac:dyDescent="0.25">
      <c r="A283" s="17">
        <v>11</v>
      </c>
      <c r="B283" s="18" t="s">
        <v>23</v>
      </c>
      <c r="C283" s="19"/>
      <c r="D283" s="19"/>
      <c r="E283" s="19"/>
      <c r="F283" s="19"/>
      <c r="G283" s="19"/>
      <c r="H283" s="19"/>
      <c r="I283" s="19"/>
      <c r="J283" s="19"/>
    </row>
    <row r="284" spans="1:10" x14ac:dyDescent="0.25">
      <c r="A284" s="17">
        <v>12</v>
      </c>
      <c r="B284" s="18" t="s">
        <v>24</v>
      </c>
      <c r="C284" s="19"/>
      <c r="D284" s="19"/>
      <c r="E284" s="19"/>
      <c r="F284" s="19"/>
      <c r="G284" s="19"/>
      <c r="H284" s="19"/>
      <c r="I284" s="19"/>
      <c r="J284" s="19"/>
    </row>
    <row r="285" spans="1:10" x14ac:dyDescent="0.25">
      <c r="A285" s="17">
        <v>13</v>
      </c>
      <c r="B285" s="18" t="s">
        <v>25</v>
      </c>
      <c r="C285" s="19"/>
      <c r="D285" s="19"/>
      <c r="E285" s="19"/>
      <c r="F285" s="19"/>
      <c r="G285" s="19"/>
      <c r="H285" s="19"/>
      <c r="I285" s="19"/>
      <c r="J285" s="19"/>
    </row>
    <row r="286" spans="1:10" x14ac:dyDescent="0.25">
      <c r="A286" s="17">
        <v>14</v>
      </c>
      <c r="B286" s="18" t="s">
        <v>26</v>
      </c>
      <c r="C286" s="19"/>
      <c r="D286" s="19"/>
      <c r="E286" s="19"/>
      <c r="F286" s="19"/>
      <c r="G286" s="19"/>
      <c r="H286" s="19"/>
      <c r="I286" s="19"/>
      <c r="J286" s="19"/>
    </row>
    <row r="287" spans="1:10" x14ac:dyDescent="0.25">
      <c r="A287" s="17">
        <v>15</v>
      </c>
      <c r="B287" s="18" t="s">
        <v>27</v>
      </c>
      <c r="C287" s="19"/>
      <c r="D287" s="19"/>
      <c r="E287" s="19"/>
      <c r="F287" s="19"/>
      <c r="G287" s="19"/>
      <c r="H287" s="19"/>
      <c r="I287" s="19"/>
      <c r="J287" s="19"/>
    </row>
    <row r="288" spans="1:10" x14ac:dyDescent="0.25">
      <c r="A288" s="17">
        <v>16</v>
      </c>
      <c r="B288" s="18" t="s">
        <v>28</v>
      </c>
      <c r="C288" s="19"/>
      <c r="D288" s="19"/>
      <c r="E288" s="19"/>
      <c r="F288" s="19"/>
      <c r="G288" s="19"/>
      <c r="H288" s="19"/>
      <c r="I288" s="19"/>
      <c r="J288" s="19"/>
    </row>
    <row r="289" spans="1:10" x14ac:dyDescent="0.25">
      <c r="A289" s="17">
        <v>17</v>
      </c>
      <c r="B289" s="18" t="s">
        <v>29</v>
      </c>
      <c r="C289" s="19"/>
      <c r="D289" s="19"/>
      <c r="E289" s="19"/>
      <c r="F289" s="19"/>
      <c r="G289" s="19"/>
      <c r="H289" s="19"/>
      <c r="I289" s="19"/>
      <c r="J289" s="19"/>
    </row>
    <row r="290" spans="1:10" x14ac:dyDescent="0.25">
      <c r="A290" s="17">
        <v>18</v>
      </c>
      <c r="B290" s="18" t="s">
        <v>30</v>
      </c>
      <c r="C290" s="19"/>
      <c r="D290" s="19"/>
      <c r="E290" s="19"/>
      <c r="F290" s="19"/>
      <c r="G290" s="19"/>
      <c r="H290" s="19"/>
      <c r="I290" s="19"/>
      <c r="J290" s="19"/>
    </row>
    <row r="291" spans="1:10" x14ac:dyDescent="0.25">
      <c r="A291" s="17">
        <v>19</v>
      </c>
      <c r="B291" s="18" t="s">
        <v>31</v>
      </c>
      <c r="C291" s="19"/>
      <c r="D291" s="19"/>
      <c r="E291" s="19"/>
      <c r="F291" s="19"/>
      <c r="G291" s="19"/>
      <c r="H291" s="19"/>
      <c r="I291" s="19"/>
      <c r="J291" s="19"/>
    </row>
    <row r="292" spans="1:10" x14ac:dyDescent="0.25">
      <c r="A292" s="17">
        <v>20</v>
      </c>
      <c r="B292" s="18" t="s">
        <v>32</v>
      </c>
      <c r="C292" s="19"/>
      <c r="D292" s="19"/>
      <c r="E292" s="19"/>
      <c r="F292" s="19"/>
      <c r="G292" s="19"/>
      <c r="H292" s="19"/>
      <c r="I292" s="19"/>
      <c r="J292" s="19"/>
    </row>
    <row r="293" spans="1:10" x14ac:dyDescent="0.25">
      <c r="A293" s="17">
        <v>21</v>
      </c>
      <c r="B293" s="18" t="s">
        <v>33</v>
      </c>
      <c r="C293" s="19"/>
      <c r="D293" s="19"/>
      <c r="E293" s="19"/>
      <c r="F293" s="19"/>
      <c r="G293" s="19"/>
      <c r="H293" s="19"/>
      <c r="I293" s="19"/>
      <c r="J293" s="19"/>
    </row>
    <row r="294" spans="1:10" x14ac:dyDescent="0.25">
      <c r="A294" s="17">
        <v>22</v>
      </c>
      <c r="B294" s="18" t="s">
        <v>34</v>
      </c>
      <c r="C294" s="19"/>
      <c r="D294" s="19"/>
      <c r="E294" s="19"/>
      <c r="F294" s="19"/>
      <c r="G294" s="19"/>
      <c r="H294" s="19"/>
      <c r="I294" s="19"/>
      <c r="J294" s="19"/>
    </row>
    <row r="295" spans="1:10" x14ac:dyDescent="0.25">
      <c r="A295" s="17">
        <v>23</v>
      </c>
      <c r="B295" s="18" t="s">
        <v>35</v>
      </c>
      <c r="C295" s="19"/>
      <c r="D295" s="19"/>
      <c r="E295" s="19"/>
      <c r="F295" s="19"/>
      <c r="G295" s="19"/>
      <c r="H295" s="19"/>
      <c r="I295" s="19"/>
      <c r="J295" s="19"/>
    </row>
    <row r="296" spans="1:10" x14ac:dyDescent="0.25">
      <c r="A296" s="17">
        <v>24</v>
      </c>
      <c r="B296" s="18" t="s">
        <v>36</v>
      </c>
      <c r="C296" s="19"/>
      <c r="D296" s="19"/>
      <c r="E296" s="19"/>
      <c r="F296" s="19"/>
      <c r="G296" s="19"/>
      <c r="H296" s="19"/>
      <c r="I296" s="19"/>
      <c r="J296" s="19"/>
    </row>
    <row r="297" spans="1:10" x14ac:dyDescent="0.25">
      <c r="A297" s="17">
        <v>25</v>
      </c>
      <c r="B297" s="18" t="s">
        <v>37</v>
      </c>
      <c r="C297" s="19"/>
      <c r="D297" s="19"/>
      <c r="E297" s="19"/>
      <c r="F297" s="19"/>
      <c r="G297" s="19"/>
      <c r="H297" s="19"/>
      <c r="I297" s="19"/>
      <c r="J297" s="19"/>
    </row>
    <row r="298" spans="1:10" x14ac:dyDescent="0.25">
      <c r="A298" s="17">
        <v>26</v>
      </c>
      <c r="B298" s="18" t="s">
        <v>38</v>
      </c>
      <c r="C298" s="19"/>
      <c r="D298" s="19"/>
      <c r="E298" s="19"/>
      <c r="F298" s="19"/>
      <c r="G298" s="19"/>
      <c r="H298" s="19"/>
      <c r="I298" s="19"/>
      <c r="J298" s="19"/>
    </row>
    <row r="299" spans="1:10" x14ac:dyDescent="0.25">
      <c r="A299" s="17">
        <v>27</v>
      </c>
      <c r="B299" s="18" t="s">
        <v>43</v>
      </c>
      <c r="C299" s="19"/>
      <c r="D299" s="19"/>
      <c r="E299" s="19"/>
      <c r="F299" s="19"/>
      <c r="G299" s="19"/>
      <c r="H299" s="19"/>
      <c r="I299" s="19"/>
      <c r="J299" s="19"/>
    </row>
    <row r="300" spans="1:10" x14ac:dyDescent="0.25">
      <c r="A300" s="17">
        <v>28</v>
      </c>
      <c r="B300" s="18" t="s">
        <v>39</v>
      </c>
      <c r="C300" s="19"/>
      <c r="D300" s="19"/>
      <c r="E300" s="19"/>
      <c r="F300" s="19"/>
      <c r="G300" s="19"/>
      <c r="H300" s="19"/>
      <c r="I300" s="19"/>
      <c r="J300" s="19"/>
    </row>
    <row r="301" spans="1:10" x14ac:dyDescent="0.25">
      <c r="A301" s="17">
        <v>29</v>
      </c>
      <c r="B301" s="18" t="s">
        <v>40</v>
      </c>
      <c r="C301" s="19"/>
      <c r="D301" s="19"/>
      <c r="E301" s="19"/>
      <c r="F301" s="19"/>
      <c r="G301" s="19"/>
      <c r="H301" s="19"/>
      <c r="I301" s="19"/>
      <c r="J301" s="19"/>
    </row>
    <row r="302" spans="1:10" x14ac:dyDescent="0.25">
      <c r="A302" s="17">
        <v>30</v>
      </c>
      <c r="B302" s="18" t="s">
        <v>41</v>
      </c>
      <c r="C302" s="19"/>
      <c r="D302" s="19"/>
      <c r="E302" s="19"/>
      <c r="F302" s="19"/>
      <c r="G302" s="19"/>
      <c r="H302" s="19"/>
      <c r="I302" s="19"/>
      <c r="J302" s="19"/>
    </row>
    <row r="303" spans="1:10" x14ac:dyDescent="0.25">
      <c r="A303" s="76" t="s">
        <v>71</v>
      </c>
      <c r="B303" s="77"/>
      <c r="C303" s="19">
        <f>COUNTIF(C273:C302,"V")</f>
        <v>0</v>
      </c>
      <c r="D303" s="19">
        <f t="shared" ref="D303" si="100">COUNTIF(D273:D302,"V")</f>
        <v>3</v>
      </c>
      <c r="E303" s="19">
        <f t="shared" ref="E303" si="101">COUNTIF(E273:E302,"V")</f>
        <v>1</v>
      </c>
      <c r="F303" s="19">
        <f t="shared" ref="F303" si="102">COUNTIF(F273:F302,"V")</f>
        <v>0</v>
      </c>
      <c r="G303" s="19">
        <f t="shared" ref="G303" si="103">COUNTIF(G273:G302,"V")</f>
        <v>0</v>
      </c>
      <c r="H303" s="19">
        <f t="shared" ref="H303" si="104">COUNTIF(H273:H302,"V")</f>
        <v>4</v>
      </c>
      <c r="I303" s="19">
        <f t="shared" ref="I303" si="105">COUNTIF(I273:I302,"V")</f>
        <v>2</v>
      </c>
      <c r="J303" s="19">
        <f t="shared" ref="J303" si="106">COUNTIF(J273:J302,"V")</f>
        <v>0</v>
      </c>
    </row>
    <row r="304" spans="1:10" x14ac:dyDescent="0.25">
      <c r="A304" s="73" t="s">
        <v>4</v>
      </c>
      <c r="B304" s="73"/>
      <c r="C304" s="20">
        <f>C303/17</f>
        <v>0</v>
      </c>
      <c r="D304" s="20">
        <f t="shared" ref="D304" si="107">D303/17</f>
        <v>0.17647058823529413</v>
      </c>
      <c r="E304" s="20">
        <f t="shared" ref="E304" si="108">E303/17</f>
        <v>5.8823529411764705E-2</v>
      </c>
      <c r="F304" s="20">
        <f t="shared" ref="F304" si="109">F303/17</f>
        <v>0</v>
      </c>
      <c r="G304" s="20">
        <f>G303/13</f>
        <v>0</v>
      </c>
      <c r="H304" s="20">
        <f t="shared" ref="H304" si="110">H303/13</f>
        <v>0.30769230769230771</v>
      </c>
      <c r="I304" s="20">
        <f t="shared" ref="I304" si="111">I303/13</f>
        <v>0.15384615384615385</v>
      </c>
      <c r="J304" s="20">
        <f t="shared" ref="J304" si="112">J303/13</f>
        <v>0</v>
      </c>
    </row>
    <row r="305" spans="1:10" x14ac:dyDescent="0.25">
      <c r="A305" s="21" t="s">
        <v>99</v>
      </c>
      <c r="B305" s="74" t="s">
        <v>52</v>
      </c>
      <c r="C305" s="74"/>
      <c r="D305" s="74"/>
      <c r="E305" s="74"/>
      <c r="F305" s="74"/>
      <c r="G305" s="74"/>
      <c r="H305" s="74"/>
      <c r="I305" s="74"/>
      <c r="J305" s="75"/>
    </row>
    <row r="306" spans="1:10" x14ac:dyDescent="0.25">
      <c r="A306" s="17">
        <v>1</v>
      </c>
      <c r="B306" s="18" t="s">
        <v>13</v>
      </c>
      <c r="C306" s="19"/>
      <c r="D306" s="19"/>
      <c r="E306" s="19"/>
      <c r="F306" s="19"/>
      <c r="G306" s="19"/>
      <c r="H306" s="19" t="s">
        <v>70</v>
      </c>
      <c r="I306" s="19"/>
      <c r="J306" s="19"/>
    </row>
    <row r="307" spans="1:10" x14ac:dyDescent="0.25">
      <c r="A307" s="17">
        <v>2</v>
      </c>
      <c r="B307" s="18" t="s">
        <v>14</v>
      </c>
      <c r="C307" s="19"/>
      <c r="D307" s="19"/>
      <c r="E307" s="19" t="s">
        <v>70</v>
      </c>
      <c r="F307" s="19"/>
      <c r="G307" s="19"/>
      <c r="H307" s="19"/>
      <c r="I307" s="19"/>
      <c r="J307" s="19"/>
    </row>
    <row r="308" spans="1:10" x14ac:dyDescent="0.25">
      <c r="A308" s="17">
        <v>3</v>
      </c>
      <c r="B308" s="18" t="s">
        <v>15</v>
      </c>
      <c r="C308" s="19"/>
      <c r="D308" s="19"/>
      <c r="E308" s="19"/>
      <c r="F308" s="19"/>
      <c r="G308" s="19"/>
      <c r="H308" s="19"/>
      <c r="I308" s="19" t="s">
        <v>70</v>
      </c>
      <c r="J308" s="19"/>
    </row>
    <row r="309" spans="1:10" x14ac:dyDescent="0.25">
      <c r="A309" s="17">
        <v>4</v>
      </c>
      <c r="B309" s="18" t="s">
        <v>16</v>
      </c>
      <c r="C309" s="19"/>
      <c r="D309" s="19"/>
      <c r="E309" s="19"/>
      <c r="F309" s="19"/>
      <c r="G309" s="19"/>
      <c r="H309" s="19" t="s">
        <v>70</v>
      </c>
      <c r="I309" s="19"/>
      <c r="J309" s="19"/>
    </row>
    <row r="310" spans="1:10" x14ac:dyDescent="0.25">
      <c r="A310" s="17">
        <v>5</v>
      </c>
      <c r="B310" s="18" t="s">
        <v>17</v>
      </c>
      <c r="C310" s="19"/>
      <c r="D310" s="19"/>
      <c r="E310" s="19" t="s">
        <v>70</v>
      </c>
      <c r="F310" s="19"/>
      <c r="G310" s="19"/>
      <c r="H310" s="19"/>
      <c r="I310" s="19"/>
      <c r="J310" s="19"/>
    </row>
    <row r="311" spans="1:10" s="26" customFormat="1" x14ac:dyDescent="0.25">
      <c r="A311" s="23">
        <v>6</v>
      </c>
      <c r="B311" s="24" t="s">
        <v>18</v>
      </c>
      <c r="C311" s="25"/>
      <c r="D311" s="25"/>
      <c r="E311" s="25" t="s">
        <v>70</v>
      </c>
      <c r="F311" s="25"/>
      <c r="G311" s="25"/>
      <c r="H311" s="25"/>
      <c r="I311" s="25"/>
      <c r="J311" s="25"/>
    </row>
    <row r="312" spans="1:10" s="26" customFormat="1" x14ac:dyDescent="0.25">
      <c r="A312" s="23">
        <v>7</v>
      </c>
      <c r="B312" s="24" t="s">
        <v>19</v>
      </c>
      <c r="C312" s="25"/>
      <c r="D312" s="25"/>
      <c r="E312" s="25"/>
      <c r="F312" s="25"/>
      <c r="G312" s="25"/>
      <c r="H312" s="25" t="s">
        <v>70</v>
      </c>
      <c r="I312" s="25"/>
      <c r="J312" s="25"/>
    </row>
    <row r="313" spans="1:10" s="26" customFormat="1" x14ac:dyDescent="0.25">
      <c r="A313" s="23">
        <v>8</v>
      </c>
      <c r="B313" s="24" t="s">
        <v>20</v>
      </c>
      <c r="C313" s="25"/>
      <c r="D313" s="25"/>
      <c r="E313" s="25"/>
      <c r="F313" s="25"/>
      <c r="G313" s="25"/>
      <c r="H313" s="25"/>
      <c r="I313" s="25" t="s">
        <v>70</v>
      </c>
      <c r="J313" s="25"/>
    </row>
    <row r="314" spans="1:10" s="26" customFormat="1" x14ac:dyDescent="0.25">
      <c r="A314" s="23">
        <v>9</v>
      </c>
      <c r="B314" s="24" t="s">
        <v>21</v>
      </c>
      <c r="C314" s="25"/>
      <c r="D314" s="25"/>
      <c r="E314" s="25" t="s">
        <v>70</v>
      </c>
      <c r="F314" s="25"/>
      <c r="G314" s="25"/>
      <c r="H314" s="25"/>
      <c r="I314" s="25"/>
      <c r="J314" s="25"/>
    </row>
    <row r="315" spans="1:10" x14ac:dyDescent="0.25">
      <c r="A315" s="17">
        <v>10</v>
      </c>
      <c r="B315" s="18" t="s">
        <v>22</v>
      </c>
      <c r="C315" s="19"/>
      <c r="D315" s="19"/>
      <c r="E315" s="19"/>
      <c r="F315" s="19"/>
      <c r="G315" s="19"/>
      <c r="H315" s="19"/>
      <c r="I315" s="19"/>
      <c r="J315" s="19"/>
    </row>
    <row r="316" spans="1:10" x14ac:dyDescent="0.25">
      <c r="A316" s="17">
        <v>11</v>
      </c>
      <c r="B316" s="18" t="s">
        <v>23</v>
      </c>
      <c r="C316" s="19"/>
      <c r="D316" s="19"/>
      <c r="E316" s="19"/>
      <c r="F316" s="19"/>
      <c r="G316" s="19"/>
      <c r="H316" s="19"/>
      <c r="I316" s="19"/>
      <c r="J316" s="19"/>
    </row>
    <row r="317" spans="1:10" x14ac:dyDescent="0.25">
      <c r="A317" s="17">
        <v>12</v>
      </c>
      <c r="B317" s="18" t="s">
        <v>24</v>
      </c>
      <c r="C317" s="19"/>
      <c r="D317" s="19"/>
      <c r="E317" s="19"/>
      <c r="F317" s="19"/>
      <c r="G317" s="19"/>
      <c r="H317" s="19"/>
      <c r="I317" s="19"/>
      <c r="J317" s="19"/>
    </row>
    <row r="318" spans="1:10" x14ac:dyDescent="0.25">
      <c r="A318" s="17">
        <v>13</v>
      </c>
      <c r="B318" s="18" t="s">
        <v>25</v>
      </c>
      <c r="C318" s="19"/>
      <c r="D318" s="19"/>
      <c r="E318" s="19"/>
      <c r="F318" s="19"/>
      <c r="G318" s="19"/>
      <c r="H318" s="19"/>
      <c r="I318" s="19"/>
      <c r="J318" s="19"/>
    </row>
    <row r="319" spans="1:10" x14ac:dyDescent="0.25">
      <c r="A319" s="17">
        <v>14</v>
      </c>
      <c r="B319" s="18" t="s">
        <v>26</v>
      </c>
      <c r="C319" s="19"/>
      <c r="D319" s="19"/>
      <c r="E319" s="19"/>
      <c r="F319" s="19"/>
      <c r="G319" s="19"/>
      <c r="H319" s="19"/>
      <c r="I319" s="19"/>
      <c r="J319" s="19"/>
    </row>
    <row r="320" spans="1:10" x14ac:dyDescent="0.25">
      <c r="A320" s="17">
        <v>15</v>
      </c>
      <c r="B320" s="18" t="s">
        <v>27</v>
      </c>
      <c r="C320" s="19"/>
      <c r="D320" s="19"/>
      <c r="E320" s="19"/>
      <c r="F320" s="19"/>
      <c r="G320" s="19"/>
      <c r="H320" s="19"/>
      <c r="I320" s="19"/>
      <c r="J320" s="19"/>
    </row>
    <row r="321" spans="1:10" x14ac:dyDescent="0.25">
      <c r="A321" s="17">
        <v>16</v>
      </c>
      <c r="B321" s="18" t="s">
        <v>28</v>
      </c>
      <c r="C321" s="19"/>
      <c r="D321" s="19"/>
      <c r="E321" s="19"/>
      <c r="F321" s="19"/>
      <c r="G321" s="19"/>
      <c r="H321" s="19"/>
      <c r="I321" s="19"/>
      <c r="J321" s="19"/>
    </row>
    <row r="322" spans="1:10" x14ac:dyDescent="0.25">
      <c r="A322" s="17">
        <v>17</v>
      </c>
      <c r="B322" s="18" t="s">
        <v>29</v>
      </c>
      <c r="C322" s="19"/>
      <c r="D322" s="19"/>
      <c r="E322" s="19"/>
      <c r="F322" s="19"/>
      <c r="G322" s="19"/>
      <c r="H322" s="19"/>
      <c r="I322" s="19"/>
      <c r="J322" s="19"/>
    </row>
    <row r="323" spans="1:10" x14ac:dyDescent="0.25">
      <c r="A323" s="17">
        <v>18</v>
      </c>
      <c r="B323" s="18" t="s">
        <v>30</v>
      </c>
      <c r="C323" s="19"/>
      <c r="D323" s="19"/>
      <c r="E323" s="19"/>
      <c r="F323" s="19"/>
      <c r="G323" s="19"/>
      <c r="H323" s="19"/>
      <c r="I323" s="19"/>
      <c r="J323" s="19"/>
    </row>
    <row r="324" spans="1:10" x14ac:dyDescent="0.25">
      <c r="A324" s="17">
        <v>19</v>
      </c>
      <c r="B324" s="18" t="s">
        <v>31</v>
      </c>
      <c r="C324" s="19"/>
      <c r="D324" s="19"/>
      <c r="E324" s="19"/>
      <c r="F324" s="19"/>
      <c r="G324" s="19"/>
      <c r="H324" s="19"/>
      <c r="I324" s="19"/>
      <c r="J324" s="19"/>
    </row>
    <row r="325" spans="1:10" x14ac:dyDescent="0.25">
      <c r="A325" s="17">
        <v>20</v>
      </c>
      <c r="B325" s="18" t="s">
        <v>32</v>
      </c>
      <c r="C325" s="19"/>
      <c r="D325" s="19"/>
      <c r="E325" s="19"/>
      <c r="F325" s="19"/>
      <c r="G325" s="19"/>
      <c r="H325" s="19"/>
      <c r="I325" s="19"/>
      <c r="J325" s="19"/>
    </row>
    <row r="326" spans="1:10" x14ac:dyDescent="0.25">
      <c r="A326" s="17">
        <v>21</v>
      </c>
      <c r="B326" s="18" t="s">
        <v>33</v>
      </c>
      <c r="C326" s="19"/>
      <c r="D326" s="19"/>
      <c r="E326" s="19"/>
      <c r="F326" s="19"/>
      <c r="G326" s="19"/>
      <c r="H326" s="19"/>
      <c r="I326" s="19"/>
      <c r="J326" s="19"/>
    </row>
    <row r="327" spans="1:10" x14ac:dyDescent="0.25">
      <c r="A327" s="17">
        <v>22</v>
      </c>
      <c r="B327" s="18" t="s">
        <v>34</v>
      </c>
      <c r="C327" s="19"/>
      <c r="D327" s="19"/>
      <c r="E327" s="19"/>
      <c r="F327" s="19"/>
      <c r="G327" s="19"/>
      <c r="H327" s="19"/>
      <c r="I327" s="19"/>
      <c r="J327" s="19"/>
    </row>
    <row r="328" spans="1:10" x14ac:dyDescent="0.25">
      <c r="A328" s="17">
        <v>23</v>
      </c>
      <c r="B328" s="18" t="s">
        <v>35</v>
      </c>
      <c r="C328" s="19"/>
      <c r="D328" s="19"/>
      <c r="E328" s="19"/>
      <c r="F328" s="19"/>
      <c r="G328" s="19"/>
      <c r="H328" s="19"/>
      <c r="I328" s="19"/>
      <c r="J328" s="19"/>
    </row>
    <row r="329" spans="1:10" x14ac:dyDescent="0.25">
      <c r="A329" s="17">
        <v>24</v>
      </c>
      <c r="B329" s="18" t="s">
        <v>36</v>
      </c>
      <c r="C329" s="19"/>
      <c r="D329" s="19"/>
      <c r="E329" s="19"/>
      <c r="F329" s="19"/>
      <c r="G329" s="19"/>
      <c r="H329" s="19"/>
      <c r="I329" s="19"/>
      <c r="J329" s="19"/>
    </row>
    <row r="330" spans="1:10" x14ac:dyDescent="0.25">
      <c r="A330" s="17">
        <v>25</v>
      </c>
      <c r="B330" s="18" t="s">
        <v>37</v>
      </c>
      <c r="C330" s="19"/>
      <c r="D330" s="19"/>
      <c r="E330" s="19"/>
      <c r="F330" s="19"/>
      <c r="G330" s="19"/>
      <c r="H330" s="19"/>
      <c r="I330" s="19"/>
      <c r="J330" s="19"/>
    </row>
    <row r="331" spans="1:10" x14ac:dyDescent="0.25">
      <c r="A331" s="17">
        <v>26</v>
      </c>
      <c r="B331" s="18" t="s">
        <v>38</v>
      </c>
      <c r="C331" s="19"/>
      <c r="D331" s="19"/>
      <c r="E331" s="19"/>
      <c r="F331" s="19"/>
      <c r="G331" s="19"/>
      <c r="H331" s="19"/>
      <c r="I331" s="19"/>
      <c r="J331" s="19"/>
    </row>
    <row r="332" spans="1:10" x14ac:dyDescent="0.25">
      <c r="A332" s="17">
        <v>27</v>
      </c>
      <c r="B332" s="18" t="s">
        <v>43</v>
      </c>
      <c r="C332" s="19"/>
      <c r="D332" s="19"/>
      <c r="E332" s="19"/>
      <c r="F332" s="19"/>
      <c r="G332" s="19"/>
      <c r="H332" s="19"/>
      <c r="I332" s="19"/>
      <c r="J332" s="19"/>
    </row>
    <row r="333" spans="1:10" x14ac:dyDescent="0.25">
      <c r="A333" s="17">
        <v>28</v>
      </c>
      <c r="B333" s="18" t="s">
        <v>39</v>
      </c>
      <c r="C333" s="19"/>
      <c r="D333" s="19"/>
      <c r="E333" s="19"/>
      <c r="F333" s="19"/>
      <c r="G333" s="19"/>
      <c r="H333" s="19"/>
      <c r="I333" s="19"/>
      <c r="J333" s="19"/>
    </row>
    <row r="334" spans="1:10" x14ac:dyDescent="0.25">
      <c r="A334" s="17">
        <v>29</v>
      </c>
      <c r="B334" s="18" t="s">
        <v>40</v>
      </c>
      <c r="C334" s="19"/>
      <c r="D334" s="19"/>
      <c r="E334" s="19"/>
      <c r="F334" s="19"/>
      <c r="G334" s="19"/>
      <c r="H334" s="19"/>
      <c r="I334" s="19"/>
      <c r="J334" s="19"/>
    </row>
    <row r="335" spans="1:10" x14ac:dyDescent="0.25">
      <c r="A335" s="17">
        <v>30</v>
      </c>
      <c r="B335" s="18" t="s">
        <v>41</v>
      </c>
      <c r="C335" s="19"/>
      <c r="D335" s="19"/>
      <c r="E335" s="19"/>
      <c r="F335" s="19"/>
      <c r="G335" s="19"/>
      <c r="H335" s="19"/>
      <c r="I335" s="19"/>
      <c r="J335" s="19"/>
    </row>
    <row r="336" spans="1:10" x14ac:dyDescent="0.25">
      <c r="A336" s="76" t="s">
        <v>71</v>
      </c>
      <c r="B336" s="77"/>
      <c r="C336" s="19">
        <f>COUNTIF(C306:C335,"V")</f>
        <v>0</v>
      </c>
      <c r="D336" s="19">
        <f t="shared" ref="D336" si="113">COUNTIF(D306:D335,"V")</f>
        <v>0</v>
      </c>
      <c r="E336" s="19">
        <f t="shared" ref="E336" si="114">COUNTIF(E306:E335,"V")</f>
        <v>4</v>
      </c>
      <c r="F336" s="19">
        <f t="shared" ref="F336" si="115">COUNTIF(F306:F335,"V")</f>
        <v>0</v>
      </c>
      <c r="G336" s="19">
        <f t="shared" ref="G336" si="116">COUNTIF(G306:G335,"V")</f>
        <v>0</v>
      </c>
      <c r="H336" s="19">
        <f t="shared" ref="H336" si="117">COUNTIF(H306:H335,"V")</f>
        <v>3</v>
      </c>
      <c r="I336" s="19">
        <f t="shared" ref="I336" si="118">COUNTIF(I306:I335,"V")</f>
        <v>2</v>
      </c>
      <c r="J336" s="19">
        <f t="shared" ref="J336" si="119">COUNTIF(J306:J335,"V")</f>
        <v>0</v>
      </c>
    </row>
    <row r="337" spans="1:10" x14ac:dyDescent="0.25">
      <c r="A337" s="73" t="s">
        <v>4</v>
      </c>
      <c r="B337" s="73"/>
      <c r="C337" s="20">
        <f>C336/17</f>
        <v>0</v>
      </c>
      <c r="D337" s="20">
        <f t="shared" ref="D337" si="120">D336/17</f>
        <v>0</v>
      </c>
      <c r="E337" s="20">
        <f t="shared" ref="E337" si="121">E336/17</f>
        <v>0.23529411764705882</v>
      </c>
      <c r="F337" s="20">
        <f t="shared" ref="F337" si="122">F336/17</f>
        <v>0</v>
      </c>
      <c r="G337" s="20">
        <f>G336/13</f>
        <v>0</v>
      </c>
      <c r="H337" s="20">
        <f t="shared" ref="H337" si="123">H336/13</f>
        <v>0.23076923076923078</v>
      </c>
      <c r="I337" s="20">
        <f t="shared" ref="I337" si="124">I336/13</f>
        <v>0.15384615384615385</v>
      </c>
      <c r="J337" s="20">
        <f t="shared" ref="J337" si="125">J336/13</f>
        <v>0</v>
      </c>
    </row>
    <row r="338" spans="1:10" x14ac:dyDescent="0.25">
      <c r="A338" s="21" t="s">
        <v>100</v>
      </c>
      <c r="B338" s="74" t="s">
        <v>53</v>
      </c>
      <c r="C338" s="74"/>
      <c r="D338" s="74"/>
      <c r="E338" s="74"/>
      <c r="F338" s="74"/>
      <c r="G338" s="74"/>
      <c r="H338" s="74"/>
      <c r="I338" s="74"/>
      <c r="J338" s="75"/>
    </row>
    <row r="339" spans="1:10" x14ac:dyDescent="0.25">
      <c r="A339" s="17">
        <v>1</v>
      </c>
      <c r="B339" s="18" t="s">
        <v>13</v>
      </c>
      <c r="C339" s="19"/>
      <c r="D339" s="19"/>
      <c r="E339" s="19"/>
      <c r="F339" s="19"/>
      <c r="G339" s="19"/>
      <c r="H339" s="19" t="s">
        <v>70</v>
      </c>
      <c r="I339" s="19"/>
      <c r="J339" s="19"/>
    </row>
    <row r="340" spans="1:10" x14ac:dyDescent="0.25">
      <c r="A340" s="17">
        <v>2</v>
      </c>
      <c r="B340" s="18" t="s">
        <v>14</v>
      </c>
      <c r="C340" s="19"/>
      <c r="D340" s="19"/>
      <c r="E340" s="19" t="s">
        <v>70</v>
      </c>
      <c r="F340" s="19"/>
      <c r="G340" s="19"/>
      <c r="H340" s="19"/>
      <c r="I340" s="19"/>
      <c r="J340" s="19"/>
    </row>
    <row r="341" spans="1:10" x14ac:dyDescent="0.25">
      <c r="A341" s="17">
        <v>3</v>
      </c>
      <c r="B341" s="18" t="s">
        <v>15</v>
      </c>
      <c r="C341" s="19"/>
      <c r="D341" s="19"/>
      <c r="E341" s="19"/>
      <c r="F341" s="19"/>
      <c r="G341" s="19"/>
      <c r="H341" s="19"/>
      <c r="I341" s="19" t="s">
        <v>70</v>
      </c>
      <c r="J341" s="19"/>
    </row>
    <row r="342" spans="1:10" x14ac:dyDescent="0.25">
      <c r="A342" s="17">
        <v>4</v>
      </c>
      <c r="B342" s="18" t="s">
        <v>16</v>
      </c>
      <c r="C342" s="19"/>
      <c r="D342" s="19"/>
      <c r="E342" s="19"/>
      <c r="F342" s="19"/>
      <c r="G342" s="19"/>
      <c r="H342" s="19"/>
      <c r="I342" s="19" t="s">
        <v>70</v>
      </c>
      <c r="J342" s="19"/>
    </row>
    <row r="343" spans="1:10" x14ac:dyDescent="0.25">
      <c r="A343" s="17">
        <v>5</v>
      </c>
      <c r="B343" s="18" t="s">
        <v>17</v>
      </c>
      <c r="C343" s="19"/>
      <c r="D343" s="19" t="s">
        <v>70</v>
      </c>
      <c r="E343" s="19"/>
      <c r="F343" s="19"/>
      <c r="G343" s="19"/>
      <c r="H343" s="19"/>
      <c r="I343" s="19"/>
      <c r="J343" s="19"/>
    </row>
    <row r="344" spans="1:10" s="26" customFormat="1" x14ac:dyDescent="0.25">
      <c r="A344" s="23">
        <v>6</v>
      </c>
      <c r="B344" s="24" t="s">
        <v>18</v>
      </c>
      <c r="C344" s="25"/>
      <c r="D344" s="25"/>
      <c r="E344" s="25" t="s">
        <v>70</v>
      </c>
      <c r="F344" s="25"/>
      <c r="G344" s="25"/>
      <c r="H344" s="25"/>
      <c r="I344" s="25"/>
      <c r="J344" s="25"/>
    </row>
    <row r="345" spans="1:10" s="26" customFormat="1" x14ac:dyDescent="0.25">
      <c r="A345" s="23">
        <v>7</v>
      </c>
      <c r="B345" s="24" t="s">
        <v>19</v>
      </c>
      <c r="C345" s="25"/>
      <c r="D345" s="25"/>
      <c r="E345" s="25"/>
      <c r="F345" s="25"/>
      <c r="G345" s="25"/>
      <c r="H345" s="25" t="s">
        <v>70</v>
      </c>
      <c r="I345" s="25"/>
      <c r="J345" s="25"/>
    </row>
    <row r="346" spans="1:10" s="26" customFormat="1" x14ac:dyDescent="0.25">
      <c r="A346" s="23">
        <v>8</v>
      </c>
      <c r="B346" s="24" t="s">
        <v>20</v>
      </c>
      <c r="C346" s="25"/>
      <c r="D346" s="25"/>
      <c r="E346" s="25"/>
      <c r="F346" s="25"/>
      <c r="G346" s="25"/>
      <c r="H346" s="25"/>
      <c r="I346" s="25" t="s">
        <v>70</v>
      </c>
      <c r="J346" s="25"/>
    </row>
    <row r="347" spans="1:10" s="26" customFormat="1" x14ac:dyDescent="0.25">
      <c r="A347" s="23">
        <v>9</v>
      </c>
      <c r="B347" s="24" t="s">
        <v>21</v>
      </c>
      <c r="C347" s="25"/>
      <c r="D347" s="25" t="s">
        <v>70</v>
      </c>
      <c r="E347" s="25"/>
      <c r="F347" s="25"/>
      <c r="G347" s="25"/>
      <c r="H347" s="25"/>
      <c r="I347" s="25"/>
      <c r="J347" s="25"/>
    </row>
    <row r="348" spans="1:10" x14ac:dyDescent="0.25">
      <c r="A348" s="17">
        <v>10</v>
      </c>
      <c r="B348" s="18" t="s">
        <v>22</v>
      </c>
      <c r="C348" s="19"/>
      <c r="D348" s="19"/>
      <c r="E348" s="19"/>
      <c r="F348" s="19"/>
      <c r="G348" s="19"/>
      <c r="H348" s="19"/>
      <c r="I348" s="19"/>
      <c r="J348" s="19"/>
    </row>
    <row r="349" spans="1:10" x14ac:dyDescent="0.25">
      <c r="A349" s="17">
        <v>11</v>
      </c>
      <c r="B349" s="18" t="s">
        <v>23</v>
      </c>
      <c r="C349" s="19"/>
      <c r="D349" s="19"/>
      <c r="E349" s="19"/>
      <c r="F349" s="19"/>
      <c r="G349" s="19"/>
      <c r="H349" s="19"/>
      <c r="I349" s="19"/>
      <c r="J349" s="19"/>
    </row>
    <row r="350" spans="1:10" x14ac:dyDescent="0.25">
      <c r="A350" s="17">
        <v>12</v>
      </c>
      <c r="B350" s="18" t="s">
        <v>24</v>
      </c>
      <c r="C350" s="19"/>
      <c r="D350" s="19"/>
      <c r="E350" s="19"/>
      <c r="F350" s="19"/>
      <c r="G350" s="19"/>
      <c r="H350" s="19"/>
      <c r="I350" s="19"/>
      <c r="J350" s="19"/>
    </row>
    <row r="351" spans="1:10" x14ac:dyDescent="0.25">
      <c r="A351" s="17">
        <v>13</v>
      </c>
      <c r="B351" s="18" t="s">
        <v>25</v>
      </c>
      <c r="C351" s="19"/>
      <c r="D351" s="19"/>
      <c r="E351" s="19"/>
      <c r="F351" s="19"/>
      <c r="G351" s="19"/>
      <c r="H351" s="19"/>
      <c r="I351" s="19"/>
      <c r="J351" s="19"/>
    </row>
    <row r="352" spans="1:10" x14ac:dyDescent="0.25">
      <c r="A352" s="17">
        <v>14</v>
      </c>
      <c r="B352" s="18" t="s">
        <v>26</v>
      </c>
      <c r="C352" s="19"/>
      <c r="D352" s="19"/>
      <c r="E352" s="19"/>
      <c r="F352" s="19"/>
      <c r="G352" s="19"/>
      <c r="H352" s="19"/>
      <c r="I352" s="19"/>
      <c r="J352" s="19"/>
    </row>
    <row r="353" spans="1:10" x14ac:dyDescent="0.25">
      <c r="A353" s="17">
        <v>15</v>
      </c>
      <c r="B353" s="18" t="s">
        <v>27</v>
      </c>
      <c r="C353" s="19"/>
      <c r="D353" s="19"/>
      <c r="E353" s="19"/>
      <c r="F353" s="19"/>
      <c r="G353" s="19"/>
      <c r="H353" s="19"/>
      <c r="I353" s="19"/>
      <c r="J353" s="19"/>
    </row>
    <row r="354" spans="1:10" x14ac:dyDescent="0.25">
      <c r="A354" s="17">
        <v>16</v>
      </c>
      <c r="B354" s="18" t="s">
        <v>28</v>
      </c>
      <c r="C354" s="19"/>
      <c r="D354" s="19"/>
      <c r="E354" s="19"/>
      <c r="F354" s="19"/>
      <c r="G354" s="19"/>
      <c r="H354" s="19"/>
      <c r="I354" s="19"/>
      <c r="J354" s="19"/>
    </row>
    <row r="355" spans="1:10" x14ac:dyDescent="0.25">
      <c r="A355" s="17">
        <v>17</v>
      </c>
      <c r="B355" s="18" t="s">
        <v>29</v>
      </c>
      <c r="C355" s="19"/>
      <c r="D355" s="19"/>
      <c r="E355" s="19"/>
      <c r="F355" s="19"/>
      <c r="G355" s="19"/>
      <c r="H355" s="19"/>
      <c r="I355" s="19"/>
      <c r="J355" s="19"/>
    </row>
    <row r="356" spans="1:10" x14ac:dyDescent="0.25">
      <c r="A356" s="17">
        <v>18</v>
      </c>
      <c r="B356" s="18" t="s">
        <v>30</v>
      </c>
      <c r="C356" s="19"/>
      <c r="D356" s="19"/>
      <c r="E356" s="19"/>
      <c r="F356" s="19"/>
      <c r="G356" s="19"/>
      <c r="H356" s="19"/>
      <c r="I356" s="19"/>
      <c r="J356" s="19"/>
    </row>
    <row r="357" spans="1:10" x14ac:dyDescent="0.25">
      <c r="A357" s="17">
        <v>19</v>
      </c>
      <c r="B357" s="18" t="s">
        <v>31</v>
      </c>
      <c r="C357" s="19"/>
      <c r="D357" s="19"/>
      <c r="E357" s="19"/>
      <c r="F357" s="19"/>
      <c r="G357" s="19"/>
      <c r="H357" s="19"/>
      <c r="I357" s="19"/>
      <c r="J357" s="19"/>
    </row>
    <row r="358" spans="1:10" x14ac:dyDescent="0.25">
      <c r="A358" s="17">
        <v>20</v>
      </c>
      <c r="B358" s="18" t="s">
        <v>32</v>
      </c>
      <c r="C358" s="19"/>
      <c r="D358" s="19"/>
      <c r="E358" s="19"/>
      <c r="F358" s="19"/>
      <c r="G358" s="19"/>
      <c r="H358" s="19"/>
      <c r="I358" s="19"/>
      <c r="J358" s="19"/>
    </row>
    <row r="359" spans="1:10" x14ac:dyDescent="0.25">
      <c r="A359" s="17">
        <v>21</v>
      </c>
      <c r="B359" s="18" t="s">
        <v>33</v>
      </c>
      <c r="C359" s="19"/>
      <c r="D359" s="19"/>
      <c r="E359" s="19"/>
      <c r="F359" s="19"/>
      <c r="G359" s="19"/>
      <c r="H359" s="19"/>
      <c r="I359" s="19"/>
      <c r="J359" s="19"/>
    </row>
    <row r="360" spans="1:10" x14ac:dyDescent="0.25">
      <c r="A360" s="17">
        <v>22</v>
      </c>
      <c r="B360" s="18" t="s">
        <v>34</v>
      </c>
      <c r="C360" s="19"/>
      <c r="D360" s="19"/>
      <c r="E360" s="19"/>
      <c r="F360" s="19"/>
      <c r="G360" s="19"/>
      <c r="H360" s="19"/>
      <c r="I360" s="19"/>
      <c r="J360" s="19"/>
    </row>
    <row r="361" spans="1:10" x14ac:dyDescent="0.25">
      <c r="A361" s="17">
        <v>23</v>
      </c>
      <c r="B361" s="18" t="s">
        <v>35</v>
      </c>
      <c r="C361" s="19"/>
      <c r="D361" s="19"/>
      <c r="E361" s="19"/>
      <c r="F361" s="19"/>
      <c r="G361" s="19"/>
      <c r="H361" s="19"/>
      <c r="I361" s="19"/>
      <c r="J361" s="19"/>
    </row>
    <row r="362" spans="1:10" x14ac:dyDescent="0.25">
      <c r="A362" s="17">
        <v>24</v>
      </c>
      <c r="B362" s="18" t="s">
        <v>36</v>
      </c>
      <c r="C362" s="19"/>
      <c r="D362" s="19"/>
      <c r="E362" s="19"/>
      <c r="F362" s="19"/>
      <c r="G362" s="19"/>
      <c r="H362" s="19"/>
      <c r="I362" s="19"/>
      <c r="J362" s="19"/>
    </row>
    <row r="363" spans="1:10" x14ac:dyDescent="0.25">
      <c r="A363" s="17">
        <v>25</v>
      </c>
      <c r="B363" s="18" t="s">
        <v>37</v>
      </c>
      <c r="C363" s="19"/>
      <c r="D363" s="19"/>
      <c r="E363" s="19"/>
      <c r="F363" s="19"/>
      <c r="G363" s="19"/>
      <c r="H363" s="19"/>
      <c r="I363" s="19"/>
      <c r="J363" s="19"/>
    </row>
    <row r="364" spans="1:10" x14ac:dyDescent="0.25">
      <c r="A364" s="17">
        <v>26</v>
      </c>
      <c r="B364" s="18" t="s">
        <v>38</v>
      </c>
      <c r="C364" s="19"/>
      <c r="D364" s="19"/>
      <c r="E364" s="19"/>
      <c r="F364" s="19"/>
      <c r="G364" s="19"/>
      <c r="H364" s="19"/>
      <c r="I364" s="19"/>
      <c r="J364" s="19"/>
    </row>
    <row r="365" spans="1:10" x14ac:dyDescent="0.25">
      <c r="A365" s="17">
        <v>27</v>
      </c>
      <c r="B365" s="18" t="s">
        <v>43</v>
      </c>
      <c r="C365" s="19"/>
      <c r="D365" s="19"/>
      <c r="E365" s="19"/>
      <c r="F365" s="19"/>
      <c r="G365" s="19"/>
      <c r="H365" s="19"/>
      <c r="I365" s="19"/>
      <c r="J365" s="19"/>
    </row>
    <row r="366" spans="1:10" x14ac:dyDescent="0.25">
      <c r="A366" s="17">
        <v>28</v>
      </c>
      <c r="B366" s="18" t="s">
        <v>39</v>
      </c>
      <c r="C366" s="19"/>
      <c r="D366" s="19"/>
      <c r="E366" s="19"/>
      <c r="F366" s="19"/>
      <c r="G366" s="19"/>
      <c r="H366" s="19"/>
      <c r="I366" s="19"/>
      <c r="J366" s="19"/>
    </row>
    <row r="367" spans="1:10" x14ac:dyDescent="0.25">
      <c r="A367" s="17">
        <v>29</v>
      </c>
      <c r="B367" s="18" t="s">
        <v>40</v>
      </c>
      <c r="C367" s="19"/>
      <c r="D367" s="19"/>
      <c r="E367" s="19"/>
      <c r="F367" s="19"/>
      <c r="G367" s="19"/>
      <c r="H367" s="19"/>
      <c r="I367" s="19"/>
      <c r="J367" s="19"/>
    </row>
    <row r="368" spans="1:10" x14ac:dyDescent="0.25">
      <c r="A368" s="17">
        <v>30</v>
      </c>
      <c r="B368" s="18" t="s">
        <v>41</v>
      </c>
      <c r="C368" s="19"/>
      <c r="D368" s="19"/>
      <c r="E368" s="19"/>
      <c r="F368" s="19"/>
      <c r="G368" s="19"/>
      <c r="H368" s="19"/>
      <c r="I368" s="19"/>
      <c r="J368" s="19"/>
    </row>
    <row r="369" spans="1:10" x14ac:dyDescent="0.25">
      <c r="A369" s="76" t="s">
        <v>71</v>
      </c>
      <c r="B369" s="77"/>
      <c r="C369" s="19">
        <f>COUNTIF(C339:C368,"V")</f>
        <v>0</v>
      </c>
      <c r="D369" s="19">
        <f t="shared" ref="D369" si="126">COUNTIF(D339:D368,"V")</f>
        <v>2</v>
      </c>
      <c r="E369" s="19">
        <f t="shared" ref="E369" si="127">COUNTIF(E339:E368,"V")</f>
        <v>2</v>
      </c>
      <c r="F369" s="19">
        <f t="shared" ref="F369" si="128">COUNTIF(F339:F368,"V")</f>
        <v>0</v>
      </c>
      <c r="G369" s="19">
        <f t="shared" ref="G369" si="129">COUNTIF(G339:G368,"V")</f>
        <v>0</v>
      </c>
      <c r="H369" s="19">
        <f t="shared" ref="H369" si="130">COUNTIF(H339:H368,"V")</f>
        <v>2</v>
      </c>
      <c r="I369" s="19">
        <f t="shared" ref="I369" si="131">COUNTIF(I339:I368,"V")</f>
        <v>3</v>
      </c>
      <c r="J369" s="19">
        <f t="shared" ref="J369" si="132">COUNTIF(J339:J368,"V")</f>
        <v>0</v>
      </c>
    </row>
    <row r="370" spans="1:10" x14ac:dyDescent="0.25">
      <c r="A370" s="73" t="s">
        <v>4</v>
      </c>
      <c r="B370" s="73"/>
      <c r="C370" s="20">
        <f>C369/17</f>
        <v>0</v>
      </c>
      <c r="D370" s="20">
        <f t="shared" ref="D370" si="133">D369/17</f>
        <v>0.11764705882352941</v>
      </c>
      <c r="E370" s="20">
        <f t="shared" ref="E370" si="134">E369/17</f>
        <v>0.11764705882352941</v>
      </c>
      <c r="F370" s="20">
        <f t="shared" ref="F370" si="135">F369/17</f>
        <v>0</v>
      </c>
      <c r="G370" s="20">
        <f>G369/13</f>
        <v>0</v>
      </c>
      <c r="H370" s="20">
        <f t="shared" ref="H370" si="136">H369/13</f>
        <v>0.15384615384615385</v>
      </c>
      <c r="I370" s="20">
        <f t="shared" ref="I370" si="137">I369/13</f>
        <v>0.23076923076923078</v>
      </c>
      <c r="J370" s="20">
        <f t="shared" ref="J370" si="138">J369/13</f>
        <v>0</v>
      </c>
    </row>
    <row r="371" spans="1:10" x14ac:dyDescent="0.25">
      <c r="A371" s="21" t="s">
        <v>101</v>
      </c>
      <c r="B371" s="74" t="s">
        <v>54</v>
      </c>
      <c r="C371" s="74"/>
      <c r="D371" s="74"/>
      <c r="E371" s="74"/>
      <c r="F371" s="74"/>
      <c r="G371" s="74"/>
      <c r="H371" s="74"/>
      <c r="I371" s="74"/>
      <c r="J371" s="75"/>
    </row>
    <row r="372" spans="1:10" x14ac:dyDescent="0.25">
      <c r="A372" s="17">
        <v>1</v>
      </c>
      <c r="B372" s="18" t="s">
        <v>13</v>
      </c>
      <c r="C372" s="19"/>
      <c r="D372" s="19"/>
      <c r="E372" s="19"/>
      <c r="F372" s="19"/>
      <c r="G372" s="19"/>
      <c r="H372" s="19" t="s">
        <v>70</v>
      </c>
      <c r="I372" s="19"/>
      <c r="J372" s="19"/>
    </row>
    <row r="373" spans="1:10" x14ac:dyDescent="0.25">
      <c r="A373" s="17">
        <v>2</v>
      </c>
      <c r="B373" s="18" t="s">
        <v>14</v>
      </c>
      <c r="C373" s="19"/>
      <c r="D373" s="19" t="s">
        <v>70</v>
      </c>
      <c r="E373" s="19"/>
      <c r="F373" s="19"/>
      <c r="G373" s="19"/>
      <c r="H373" s="19"/>
      <c r="I373" s="19"/>
      <c r="J373" s="19"/>
    </row>
    <row r="374" spans="1:10" x14ac:dyDescent="0.25">
      <c r="A374" s="17">
        <v>3</v>
      </c>
      <c r="B374" s="18" t="s">
        <v>15</v>
      </c>
      <c r="C374" s="19"/>
      <c r="D374" s="19"/>
      <c r="E374" s="19"/>
      <c r="F374" s="19"/>
      <c r="G374" s="19"/>
      <c r="H374" s="19"/>
      <c r="I374" s="19" t="s">
        <v>70</v>
      </c>
      <c r="J374" s="19"/>
    </row>
    <row r="375" spans="1:10" x14ac:dyDescent="0.25">
      <c r="A375" s="17">
        <v>4</v>
      </c>
      <c r="B375" s="18" t="s">
        <v>16</v>
      </c>
      <c r="C375" s="19"/>
      <c r="D375" s="19"/>
      <c r="E375" s="19"/>
      <c r="F375" s="19"/>
      <c r="G375" s="19"/>
      <c r="H375" s="19"/>
      <c r="I375" s="19" t="s">
        <v>70</v>
      </c>
      <c r="J375" s="19"/>
    </row>
    <row r="376" spans="1:10" x14ac:dyDescent="0.25">
      <c r="A376" s="17">
        <v>5</v>
      </c>
      <c r="B376" s="18" t="s">
        <v>17</v>
      </c>
      <c r="C376" s="19" t="s">
        <v>70</v>
      </c>
      <c r="D376" s="19"/>
      <c r="E376" s="19"/>
      <c r="F376" s="19"/>
      <c r="G376" s="19"/>
      <c r="H376" s="19"/>
      <c r="I376" s="19"/>
      <c r="J376" s="19"/>
    </row>
    <row r="377" spans="1:10" s="26" customFormat="1" x14ac:dyDescent="0.25">
      <c r="A377" s="23">
        <v>6</v>
      </c>
      <c r="B377" s="24" t="s">
        <v>18</v>
      </c>
      <c r="C377" s="25"/>
      <c r="D377" s="25"/>
      <c r="E377" s="25" t="s">
        <v>70</v>
      </c>
      <c r="F377" s="25"/>
      <c r="G377" s="25"/>
      <c r="H377" s="25"/>
      <c r="I377" s="25"/>
      <c r="J377" s="25"/>
    </row>
    <row r="378" spans="1:10" s="26" customFormat="1" x14ac:dyDescent="0.25">
      <c r="A378" s="23">
        <v>7</v>
      </c>
      <c r="B378" s="24" t="s">
        <v>19</v>
      </c>
      <c r="C378" s="25"/>
      <c r="D378" s="25"/>
      <c r="E378" s="25"/>
      <c r="F378" s="25"/>
      <c r="G378" s="25" t="s">
        <v>70</v>
      </c>
      <c r="H378" s="25"/>
      <c r="I378" s="25"/>
      <c r="J378" s="25"/>
    </row>
    <row r="379" spans="1:10" s="26" customFormat="1" x14ac:dyDescent="0.25">
      <c r="A379" s="23">
        <v>8</v>
      </c>
      <c r="B379" s="24" t="s">
        <v>20</v>
      </c>
      <c r="C379" s="25"/>
      <c r="D379" s="25"/>
      <c r="E379" s="25"/>
      <c r="F379" s="25"/>
      <c r="G379" s="25"/>
      <c r="H379" s="25" t="s">
        <v>70</v>
      </c>
      <c r="I379" s="25"/>
      <c r="J379" s="25"/>
    </row>
    <row r="380" spans="1:10" s="26" customFormat="1" x14ac:dyDescent="0.25">
      <c r="A380" s="23">
        <v>9</v>
      </c>
      <c r="B380" s="24" t="s">
        <v>21</v>
      </c>
      <c r="C380" s="25"/>
      <c r="D380" s="25" t="s">
        <v>70</v>
      </c>
      <c r="E380" s="25"/>
      <c r="F380" s="25"/>
      <c r="G380" s="25"/>
      <c r="H380" s="25"/>
      <c r="I380" s="25"/>
      <c r="J380" s="25"/>
    </row>
    <row r="381" spans="1:10" x14ac:dyDescent="0.25">
      <c r="A381" s="17">
        <v>10</v>
      </c>
      <c r="B381" s="18" t="s">
        <v>22</v>
      </c>
      <c r="C381" s="19"/>
      <c r="D381" s="19"/>
      <c r="E381" s="19"/>
      <c r="F381" s="19"/>
      <c r="G381" s="19"/>
      <c r="H381" s="19"/>
      <c r="I381" s="19"/>
      <c r="J381" s="19"/>
    </row>
    <row r="382" spans="1:10" x14ac:dyDescent="0.25">
      <c r="A382" s="17">
        <v>11</v>
      </c>
      <c r="B382" s="18" t="s">
        <v>23</v>
      </c>
      <c r="C382" s="19"/>
      <c r="D382" s="19"/>
      <c r="E382" s="19"/>
      <c r="F382" s="19"/>
      <c r="G382" s="19"/>
      <c r="H382" s="19"/>
      <c r="I382" s="19"/>
      <c r="J382" s="19"/>
    </row>
    <row r="383" spans="1:10" x14ac:dyDescent="0.25">
      <c r="A383" s="17">
        <v>12</v>
      </c>
      <c r="B383" s="18" t="s">
        <v>24</v>
      </c>
      <c r="C383" s="19"/>
      <c r="D383" s="19"/>
      <c r="E383" s="19"/>
      <c r="F383" s="19"/>
      <c r="G383" s="19"/>
      <c r="H383" s="19"/>
      <c r="I383" s="19"/>
      <c r="J383" s="19"/>
    </row>
    <row r="384" spans="1:10" x14ac:dyDescent="0.25">
      <c r="A384" s="17">
        <v>13</v>
      </c>
      <c r="B384" s="18" t="s">
        <v>25</v>
      </c>
      <c r="C384" s="19"/>
      <c r="D384" s="19"/>
      <c r="E384" s="19"/>
      <c r="F384" s="19"/>
      <c r="G384" s="19"/>
      <c r="H384" s="19"/>
      <c r="I384" s="19"/>
      <c r="J384" s="19"/>
    </row>
    <row r="385" spans="1:10" x14ac:dyDescent="0.25">
      <c r="A385" s="17">
        <v>14</v>
      </c>
      <c r="B385" s="18" t="s">
        <v>26</v>
      </c>
      <c r="C385" s="19"/>
      <c r="D385" s="19"/>
      <c r="E385" s="19"/>
      <c r="F385" s="19"/>
      <c r="G385" s="19"/>
      <c r="H385" s="19"/>
      <c r="I385" s="19"/>
      <c r="J385" s="19"/>
    </row>
    <row r="386" spans="1:10" x14ac:dyDescent="0.25">
      <c r="A386" s="17">
        <v>15</v>
      </c>
      <c r="B386" s="18" t="s">
        <v>27</v>
      </c>
      <c r="C386" s="19"/>
      <c r="D386" s="19"/>
      <c r="E386" s="19"/>
      <c r="F386" s="19"/>
      <c r="G386" s="19"/>
      <c r="H386" s="19"/>
      <c r="I386" s="19"/>
      <c r="J386" s="19"/>
    </row>
    <row r="387" spans="1:10" x14ac:dyDescent="0.25">
      <c r="A387" s="17">
        <v>16</v>
      </c>
      <c r="B387" s="18" t="s">
        <v>28</v>
      </c>
      <c r="C387" s="19"/>
      <c r="D387" s="19"/>
      <c r="E387" s="19"/>
      <c r="F387" s="19"/>
      <c r="G387" s="19"/>
      <c r="H387" s="19"/>
      <c r="I387" s="19"/>
      <c r="J387" s="19"/>
    </row>
    <row r="388" spans="1:10" x14ac:dyDescent="0.25">
      <c r="A388" s="17">
        <v>17</v>
      </c>
      <c r="B388" s="18" t="s">
        <v>29</v>
      </c>
      <c r="C388" s="19"/>
      <c r="D388" s="19"/>
      <c r="E388" s="19"/>
      <c r="F388" s="19"/>
      <c r="G388" s="19"/>
      <c r="H388" s="19"/>
      <c r="I388" s="19"/>
      <c r="J388" s="19"/>
    </row>
    <row r="389" spans="1:10" x14ac:dyDescent="0.25">
      <c r="A389" s="17">
        <v>18</v>
      </c>
      <c r="B389" s="18" t="s">
        <v>30</v>
      </c>
      <c r="C389" s="19"/>
      <c r="D389" s="19"/>
      <c r="E389" s="19"/>
      <c r="F389" s="19"/>
      <c r="G389" s="19"/>
      <c r="H389" s="19"/>
      <c r="I389" s="19"/>
      <c r="J389" s="19"/>
    </row>
    <row r="390" spans="1:10" x14ac:dyDescent="0.25">
      <c r="A390" s="17">
        <v>19</v>
      </c>
      <c r="B390" s="18" t="s">
        <v>31</v>
      </c>
      <c r="C390" s="19"/>
      <c r="D390" s="19"/>
      <c r="E390" s="19"/>
      <c r="F390" s="19"/>
      <c r="G390" s="19"/>
      <c r="H390" s="19"/>
      <c r="I390" s="19"/>
      <c r="J390" s="19"/>
    </row>
    <row r="391" spans="1:10" x14ac:dyDescent="0.25">
      <c r="A391" s="17">
        <v>20</v>
      </c>
      <c r="B391" s="18" t="s">
        <v>32</v>
      </c>
      <c r="C391" s="19"/>
      <c r="D391" s="19"/>
      <c r="E391" s="19"/>
      <c r="F391" s="19"/>
      <c r="G391" s="19"/>
      <c r="H391" s="19"/>
      <c r="I391" s="19"/>
      <c r="J391" s="19"/>
    </row>
    <row r="392" spans="1:10" x14ac:dyDescent="0.25">
      <c r="A392" s="17">
        <v>21</v>
      </c>
      <c r="B392" s="18" t="s">
        <v>33</v>
      </c>
      <c r="C392" s="19"/>
      <c r="D392" s="19"/>
      <c r="E392" s="19"/>
      <c r="F392" s="19"/>
      <c r="G392" s="19"/>
      <c r="H392" s="19"/>
      <c r="I392" s="19"/>
      <c r="J392" s="19"/>
    </row>
    <row r="393" spans="1:10" x14ac:dyDescent="0.25">
      <c r="A393" s="17">
        <v>22</v>
      </c>
      <c r="B393" s="18" t="s">
        <v>34</v>
      </c>
      <c r="C393" s="19"/>
      <c r="D393" s="19"/>
      <c r="E393" s="19"/>
      <c r="F393" s="19"/>
      <c r="G393" s="19"/>
      <c r="H393" s="19"/>
      <c r="I393" s="19"/>
      <c r="J393" s="19"/>
    </row>
    <row r="394" spans="1:10" x14ac:dyDescent="0.25">
      <c r="A394" s="17">
        <v>23</v>
      </c>
      <c r="B394" s="18" t="s">
        <v>35</v>
      </c>
      <c r="C394" s="19"/>
      <c r="D394" s="19"/>
      <c r="E394" s="19"/>
      <c r="F394" s="19"/>
      <c r="G394" s="19"/>
      <c r="H394" s="19"/>
      <c r="I394" s="19"/>
      <c r="J394" s="19"/>
    </row>
    <row r="395" spans="1:10" x14ac:dyDescent="0.25">
      <c r="A395" s="17">
        <v>24</v>
      </c>
      <c r="B395" s="18" t="s">
        <v>36</v>
      </c>
      <c r="C395" s="19"/>
      <c r="D395" s="19"/>
      <c r="E395" s="19"/>
      <c r="F395" s="19"/>
      <c r="G395" s="19"/>
      <c r="H395" s="19"/>
      <c r="I395" s="19"/>
      <c r="J395" s="19"/>
    </row>
    <row r="396" spans="1:10" x14ac:dyDescent="0.25">
      <c r="A396" s="17">
        <v>25</v>
      </c>
      <c r="B396" s="18" t="s">
        <v>37</v>
      </c>
      <c r="C396" s="19"/>
      <c r="D396" s="19"/>
      <c r="E396" s="19"/>
      <c r="F396" s="19"/>
      <c r="G396" s="19"/>
      <c r="H396" s="19"/>
      <c r="I396" s="19"/>
      <c r="J396" s="19"/>
    </row>
    <row r="397" spans="1:10" x14ac:dyDescent="0.25">
      <c r="A397" s="17">
        <v>26</v>
      </c>
      <c r="B397" s="18" t="s">
        <v>38</v>
      </c>
      <c r="C397" s="19"/>
      <c r="D397" s="19"/>
      <c r="E397" s="19"/>
      <c r="F397" s="19"/>
      <c r="G397" s="19"/>
      <c r="H397" s="19"/>
      <c r="I397" s="19"/>
      <c r="J397" s="19"/>
    </row>
    <row r="398" spans="1:10" x14ac:dyDescent="0.25">
      <c r="A398" s="17">
        <v>27</v>
      </c>
      <c r="B398" s="18" t="s">
        <v>43</v>
      </c>
      <c r="C398" s="19"/>
      <c r="D398" s="19"/>
      <c r="E398" s="19"/>
      <c r="F398" s="19"/>
      <c r="G398" s="19"/>
      <c r="H398" s="19"/>
      <c r="I398" s="19"/>
      <c r="J398" s="19"/>
    </row>
    <row r="399" spans="1:10" x14ac:dyDescent="0.25">
      <c r="A399" s="17">
        <v>28</v>
      </c>
      <c r="B399" s="18" t="s">
        <v>39</v>
      </c>
      <c r="C399" s="19"/>
      <c r="D399" s="19"/>
      <c r="E399" s="19"/>
      <c r="F399" s="19"/>
      <c r="G399" s="19"/>
      <c r="H399" s="19"/>
      <c r="I399" s="19"/>
      <c r="J399" s="19"/>
    </row>
    <row r="400" spans="1:10" x14ac:dyDescent="0.25">
      <c r="A400" s="17">
        <v>29</v>
      </c>
      <c r="B400" s="18" t="s">
        <v>40</v>
      </c>
      <c r="C400" s="19"/>
      <c r="D400" s="19"/>
      <c r="E400" s="19"/>
      <c r="F400" s="19"/>
      <c r="G400" s="19"/>
      <c r="H400" s="19"/>
      <c r="I400" s="19"/>
      <c r="J400" s="19"/>
    </row>
    <row r="401" spans="1:10" x14ac:dyDescent="0.25">
      <c r="A401" s="17">
        <v>30</v>
      </c>
      <c r="B401" s="18" t="s">
        <v>41</v>
      </c>
      <c r="C401" s="19"/>
      <c r="D401" s="19"/>
      <c r="E401" s="19"/>
      <c r="F401" s="19"/>
      <c r="G401" s="19"/>
      <c r="H401" s="19"/>
      <c r="I401" s="19"/>
      <c r="J401" s="19"/>
    </row>
    <row r="402" spans="1:10" x14ac:dyDescent="0.25">
      <c r="A402" s="76" t="s">
        <v>71</v>
      </c>
      <c r="B402" s="77"/>
      <c r="C402" s="19">
        <f>COUNTIF(C372:C401,"V")</f>
        <v>1</v>
      </c>
      <c r="D402" s="19">
        <f t="shared" ref="D402" si="139">COUNTIF(D372:D401,"V")</f>
        <v>2</v>
      </c>
      <c r="E402" s="19">
        <f t="shared" ref="E402" si="140">COUNTIF(E372:E401,"V")</f>
        <v>1</v>
      </c>
      <c r="F402" s="19">
        <f t="shared" ref="F402" si="141">COUNTIF(F372:F401,"V")</f>
        <v>0</v>
      </c>
      <c r="G402" s="19">
        <f t="shared" ref="G402" si="142">COUNTIF(G372:G401,"V")</f>
        <v>1</v>
      </c>
      <c r="H402" s="19">
        <f t="shared" ref="H402" si="143">COUNTIF(H372:H401,"V")</f>
        <v>2</v>
      </c>
      <c r="I402" s="19">
        <f t="shared" ref="I402" si="144">COUNTIF(I372:I401,"V")</f>
        <v>2</v>
      </c>
      <c r="J402" s="19">
        <f t="shared" ref="J402" si="145">COUNTIF(J372:J401,"V")</f>
        <v>0</v>
      </c>
    </row>
    <row r="403" spans="1:10" x14ac:dyDescent="0.25">
      <c r="A403" s="73" t="s">
        <v>4</v>
      </c>
      <c r="B403" s="73"/>
      <c r="C403" s="20">
        <f>C402/17</f>
        <v>5.8823529411764705E-2</v>
      </c>
      <c r="D403" s="20">
        <f t="shared" ref="D403" si="146">D402/17</f>
        <v>0.11764705882352941</v>
      </c>
      <c r="E403" s="20">
        <f t="shared" ref="E403" si="147">E402/17</f>
        <v>5.8823529411764705E-2</v>
      </c>
      <c r="F403" s="20">
        <f t="shared" ref="F403" si="148">F402/17</f>
        <v>0</v>
      </c>
      <c r="G403" s="20">
        <f>G402/13</f>
        <v>7.6923076923076927E-2</v>
      </c>
      <c r="H403" s="20">
        <f t="shared" ref="H403" si="149">H402/13</f>
        <v>0.15384615384615385</v>
      </c>
      <c r="I403" s="20">
        <f t="shared" ref="I403" si="150">I402/13</f>
        <v>0.15384615384615385</v>
      </c>
      <c r="J403" s="20">
        <f t="shared" ref="J403" si="151">J402/13</f>
        <v>0</v>
      </c>
    </row>
    <row r="404" spans="1:10" x14ac:dyDescent="0.25">
      <c r="A404" s="21" t="s">
        <v>102</v>
      </c>
      <c r="B404" s="74" t="s">
        <v>55</v>
      </c>
      <c r="C404" s="74"/>
      <c r="D404" s="74"/>
      <c r="E404" s="74"/>
      <c r="F404" s="74"/>
      <c r="G404" s="74"/>
      <c r="H404" s="74"/>
      <c r="I404" s="74"/>
      <c r="J404" s="75"/>
    </row>
    <row r="405" spans="1:10" x14ac:dyDescent="0.25">
      <c r="A405" s="17">
        <v>1</v>
      </c>
      <c r="B405" s="18" t="s">
        <v>13</v>
      </c>
      <c r="C405" s="19"/>
      <c r="D405" s="19"/>
      <c r="E405" s="19"/>
      <c r="F405" s="19"/>
      <c r="G405" s="19"/>
      <c r="H405" s="19"/>
      <c r="I405" s="19"/>
      <c r="J405" s="19" t="s">
        <v>70</v>
      </c>
    </row>
    <row r="406" spans="1:10" x14ac:dyDescent="0.25">
      <c r="A406" s="17">
        <v>2</v>
      </c>
      <c r="B406" s="18" t="s">
        <v>14</v>
      </c>
      <c r="C406" s="19"/>
      <c r="D406" s="19"/>
      <c r="E406" s="19" t="s">
        <v>70</v>
      </c>
      <c r="F406" s="19"/>
      <c r="G406" s="19"/>
      <c r="H406" s="19"/>
      <c r="I406" s="19"/>
      <c r="J406" s="19"/>
    </row>
    <row r="407" spans="1:10" x14ac:dyDescent="0.25">
      <c r="A407" s="17">
        <v>3</v>
      </c>
      <c r="B407" s="18" t="s">
        <v>15</v>
      </c>
      <c r="C407" s="19"/>
      <c r="D407" s="19"/>
      <c r="E407" s="19"/>
      <c r="F407" s="19"/>
      <c r="G407" s="19"/>
      <c r="H407" s="19"/>
      <c r="I407" s="19" t="s">
        <v>70</v>
      </c>
      <c r="J407" s="19"/>
    </row>
    <row r="408" spans="1:10" x14ac:dyDescent="0.25">
      <c r="A408" s="17">
        <v>4</v>
      </c>
      <c r="B408" s="18" t="s">
        <v>16</v>
      </c>
      <c r="C408" s="19"/>
      <c r="D408" s="19"/>
      <c r="E408" s="19"/>
      <c r="F408" s="19"/>
      <c r="G408" s="19"/>
      <c r="H408" s="19"/>
      <c r="I408" s="19" t="s">
        <v>70</v>
      </c>
      <c r="J408" s="19"/>
    </row>
    <row r="409" spans="1:10" x14ac:dyDescent="0.25">
      <c r="A409" s="17">
        <v>5</v>
      </c>
      <c r="B409" s="18" t="s">
        <v>17</v>
      </c>
      <c r="C409" s="19"/>
      <c r="D409" s="19"/>
      <c r="E409" s="19" t="s">
        <v>70</v>
      </c>
      <c r="F409" s="19"/>
      <c r="G409" s="19"/>
      <c r="H409" s="19"/>
      <c r="I409" s="19"/>
      <c r="J409" s="19"/>
    </row>
    <row r="410" spans="1:10" s="26" customFormat="1" x14ac:dyDescent="0.25">
      <c r="A410" s="23">
        <v>6</v>
      </c>
      <c r="B410" s="24" t="s">
        <v>18</v>
      </c>
      <c r="C410" s="25"/>
      <c r="D410" s="25"/>
      <c r="E410" s="25" t="s">
        <v>70</v>
      </c>
      <c r="F410" s="25"/>
      <c r="G410" s="25"/>
      <c r="H410" s="25"/>
      <c r="I410" s="25"/>
      <c r="J410" s="25"/>
    </row>
    <row r="411" spans="1:10" s="26" customFormat="1" x14ac:dyDescent="0.25">
      <c r="A411" s="23">
        <v>7</v>
      </c>
      <c r="B411" s="24" t="s">
        <v>19</v>
      </c>
      <c r="C411" s="25"/>
      <c r="D411" s="25"/>
      <c r="E411" s="25"/>
      <c r="F411" s="25"/>
      <c r="G411" s="25"/>
      <c r="H411" s="25"/>
      <c r="I411" s="25" t="s">
        <v>70</v>
      </c>
      <c r="J411" s="25"/>
    </row>
    <row r="412" spans="1:10" s="26" customFormat="1" x14ac:dyDescent="0.25">
      <c r="A412" s="23">
        <v>8</v>
      </c>
      <c r="B412" s="24" t="s">
        <v>20</v>
      </c>
      <c r="C412" s="25"/>
      <c r="D412" s="25"/>
      <c r="E412" s="25"/>
      <c r="F412" s="25"/>
      <c r="G412" s="25"/>
      <c r="H412" s="25"/>
      <c r="I412" s="25"/>
      <c r="J412" s="25" t="s">
        <v>70</v>
      </c>
    </row>
    <row r="413" spans="1:10" s="26" customFormat="1" x14ac:dyDescent="0.25">
      <c r="A413" s="23">
        <v>9</v>
      </c>
      <c r="B413" s="24" t="s">
        <v>21</v>
      </c>
      <c r="C413" s="25" t="s">
        <v>70</v>
      </c>
      <c r="D413" s="25"/>
      <c r="E413" s="25"/>
      <c r="F413" s="25"/>
      <c r="G413" s="25"/>
      <c r="H413" s="25"/>
      <c r="I413" s="25"/>
      <c r="J413" s="25"/>
    </row>
    <row r="414" spans="1:10" x14ac:dyDescent="0.25">
      <c r="A414" s="17">
        <v>10</v>
      </c>
      <c r="B414" s="18" t="s">
        <v>22</v>
      </c>
      <c r="C414" s="19"/>
      <c r="D414" s="19"/>
      <c r="E414" s="19"/>
      <c r="F414" s="19"/>
      <c r="G414" s="19"/>
      <c r="H414" s="19"/>
      <c r="I414" s="19"/>
      <c r="J414" s="19"/>
    </row>
    <row r="415" spans="1:10" x14ac:dyDescent="0.25">
      <c r="A415" s="17">
        <v>11</v>
      </c>
      <c r="B415" s="18" t="s">
        <v>23</v>
      </c>
      <c r="C415" s="19"/>
      <c r="D415" s="19"/>
      <c r="E415" s="19"/>
      <c r="F415" s="19"/>
      <c r="G415" s="19"/>
      <c r="H415" s="19"/>
      <c r="I415" s="19"/>
      <c r="J415" s="19"/>
    </row>
    <row r="416" spans="1:10" x14ac:dyDescent="0.25">
      <c r="A416" s="17">
        <v>12</v>
      </c>
      <c r="B416" s="18" t="s">
        <v>24</v>
      </c>
      <c r="C416" s="19"/>
      <c r="D416" s="19"/>
      <c r="E416" s="19"/>
      <c r="F416" s="19"/>
      <c r="G416" s="19"/>
      <c r="H416" s="19"/>
      <c r="I416" s="19"/>
      <c r="J416" s="19"/>
    </row>
    <row r="417" spans="1:10" x14ac:dyDescent="0.25">
      <c r="A417" s="17">
        <v>13</v>
      </c>
      <c r="B417" s="18" t="s">
        <v>25</v>
      </c>
      <c r="C417" s="19"/>
      <c r="D417" s="19"/>
      <c r="E417" s="19"/>
      <c r="F417" s="19"/>
      <c r="G417" s="19"/>
      <c r="H417" s="19"/>
      <c r="I417" s="19"/>
      <c r="J417" s="19"/>
    </row>
    <row r="418" spans="1:10" x14ac:dyDescent="0.25">
      <c r="A418" s="17">
        <v>14</v>
      </c>
      <c r="B418" s="18" t="s">
        <v>26</v>
      </c>
      <c r="C418" s="19"/>
      <c r="D418" s="19"/>
      <c r="E418" s="19"/>
      <c r="F418" s="19"/>
      <c r="G418" s="19"/>
      <c r="H418" s="19"/>
      <c r="I418" s="19"/>
      <c r="J418" s="19"/>
    </row>
    <row r="419" spans="1:10" x14ac:dyDescent="0.25">
      <c r="A419" s="17">
        <v>15</v>
      </c>
      <c r="B419" s="18" t="s">
        <v>27</v>
      </c>
      <c r="C419" s="19"/>
      <c r="D419" s="19"/>
      <c r="E419" s="19"/>
      <c r="F419" s="19"/>
      <c r="G419" s="19"/>
      <c r="H419" s="19"/>
      <c r="I419" s="19"/>
      <c r="J419" s="19"/>
    </row>
    <row r="420" spans="1:10" x14ac:dyDescent="0.25">
      <c r="A420" s="17">
        <v>16</v>
      </c>
      <c r="B420" s="18" t="s">
        <v>28</v>
      </c>
      <c r="C420" s="19"/>
      <c r="D420" s="19"/>
      <c r="E420" s="19"/>
      <c r="F420" s="19"/>
      <c r="G420" s="19"/>
      <c r="H420" s="19"/>
      <c r="I420" s="19"/>
      <c r="J420" s="19"/>
    </row>
    <row r="421" spans="1:10" x14ac:dyDescent="0.25">
      <c r="A421" s="17">
        <v>17</v>
      </c>
      <c r="B421" s="18" t="s">
        <v>29</v>
      </c>
      <c r="C421" s="19"/>
      <c r="D421" s="19"/>
      <c r="E421" s="19"/>
      <c r="F421" s="19"/>
      <c r="G421" s="19"/>
      <c r="H421" s="19"/>
      <c r="I421" s="19"/>
      <c r="J421" s="19"/>
    </row>
    <row r="422" spans="1:10" x14ac:dyDescent="0.25">
      <c r="A422" s="17">
        <v>18</v>
      </c>
      <c r="B422" s="18" t="s">
        <v>30</v>
      </c>
      <c r="C422" s="19"/>
      <c r="D422" s="19"/>
      <c r="E422" s="19"/>
      <c r="F422" s="19"/>
      <c r="G422" s="19"/>
      <c r="H422" s="19"/>
      <c r="I422" s="19"/>
      <c r="J422" s="19"/>
    </row>
    <row r="423" spans="1:10" x14ac:dyDescent="0.25">
      <c r="A423" s="17">
        <v>19</v>
      </c>
      <c r="B423" s="18" t="s">
        <v>31</v>
      </c>
      <c r="C423" s="19"/>
      <c r="D423" s="19"/>
      <c r="E423" s="19"/>
      <c r="F423" s="19"/>
      <c r="G423" s="19"/>
      <c r="H423" s="19"/>
      <c r="I423" s="19"/>
      <c r="J423" s="19"/>
    </row>
    <row r="424" spans="1:10" x14ac:dyDescent="0.25">
      <c r="A424" s="17">
        <v>20</v>
      </c>
      <c r="B424" s="18" t="s">
        <v>32</v>
      </c>
      <c r="C424" s="19"/>
      <c r="D424" s="19"/>
      <c r="E424" s="19"/>
      <c r="F424" s="19"/>
      <c r="G424" s="19"/>
      <c r="H424" s="19"/>
      <c r="I424" s="19"/>
      <c r="J424" s="19"/>
    </row>
    <row r="425" spans="1:10" x14ac:dyDescent="0.25">
      <c r="A425" s="17">
        <v>21</v>
      </c>
      <c r="B425" s="18" t="s">
        <v>33</v>
      </c>
      <c r="C425" s="19"/>
      <c r="D425" s="19"/>
      <c r="E425" s="19"/>
      <c r="F425" s="19"/>
      <c r="G425" s="19"/>
      <c r="H425" s="19"/>
      <c r="I425" s="19"/>
      <c r="J425" s="19"/>
    </row>
    <row r="426" spans="1:10" x14ac:dyDescent="0.25">
      <c r="A426" s="17">
        <v>22</v>
      </c>
      <c r="B426" s="18" t="s">
        <v>34</v>
      </c>
      <c r="C426" s="19"/>
      <c r="D426" s="19"/>
      <c r="E426" s="19"/>
      <c r="F426" s="19"/>
      <c r="G426" s="19"/>
      <c r="H426" s="19"/>
      <c r="I426" s="19"/>
      <c r="J426" s="19"/>
    </row>
    <row r="427" spans="1:10" x14ac:dyDescent="0.25">
      <c r="A427" s="17">
        <v>23</v>
      </c>
      <c r="B427" s="18" t="s">
        <v>35</v>
      </c>
      <c r="C427" s="19"/>
      <c r="D427" s="19"/>
      <c r="E427" s="19"/>
      <c r="F427" s="19"/>
      <c r="G427" s="19"/>
      <c r="H427" s="19"/>
      <c r="I427" s="19"/>
      <c r="J427" s="19"/>
    </row>
    <row r="428" spans="1:10" x14ac:dyDescent="0.25">
      <c r="A428" s="17">
        <v>24</v>
      </c>
      <c r="B428" s="18" t="s">
        <v>36</v>
      </c>
      <c r="C428" s="19"/>
      <c r="D428" s="19"/>
      <c r="E428" s="19"/>
      <c r="F428" s="19"/>
      <c r="G428" s="19"/>
      <c r="H428" s="19"/>
      <c r="I428" s="19"/>
      <c r="J428" s="19"/>
    </row>
    <row r="429" spans="1:10" x14ac:dyDescent="0.25">
      <c r="A429" s="17">
        <v>25</v>
      </c>
      <c r="B429" s="18" t="s">
        <v>37</v>
      </c>
      <c r="C429" s="19"/>
      <c r="D429" s="19"/>
      <c r="E429" s="19"/>
      <c r="F429" s="19"/>
      <c r="G429" s="19"/>
      <c r="H429" s="19"/>
      <c r="I429" s="19"/>
      <c r="J429" s="19"/>
    </row>
    <row r="430" spans="1:10" x14ac:dyDescent="0.25">
      <c r="A430" s="17">
        <v>26</v>
      </c>
      <c r="B430" s="18" t="s">
        <v>38</v>
      </c>
      <c r="C430" s="19"/>
      <c r="D430" s="19"/>
      <c r="E430" s="19"/>
      <c r="F430" s="19"/>
      <c r="G430" s="19"/>
      <c r="H430" s="19"/>
      <c r="I430" s="19"/>
      <c r="J430" s="19"/>
    </row>
    <row r="431" spans="1:10" x14ac:dyDescent="0.25">
      <c r="A431" s="17">
        <v>27</v>
      </c>
      <c r="B431" s="18" t="s">
        <v>43</v>
      </c>
      <c r="C431" s="19"/>
      <c r="D431" s="19"/>
      <c r="E431" s="19"/>
      <c r="F431" s="19"/>
      <c r="G431" s="19"/>
      <c r="H431" s="19"/>
      <c r="I431" s="19"/>
      <c r="J431" s="19"/>
    </row>
    <row r="432" spans="1:10" x14ac:dyDescent="0.25">
      <c r="A432" s="17">
        <v>28</v>
      </c>
      <c r="B432" s="18" t="s">
        <v>39</v>
      </c>
      <c r="C432" s="19"/>
      <c r="D432" s="19"/>
      <c r="E432" s="19"/>
      <c r="F432" s="19"/>
      <c r="G432" s="19"/>
      <c r="H432" s="19"/>
      <c r="I432" s="19"/>
      <c r="J432" s="19"/>
    </row>
    <row r="433" spans="1:10" x14ac:dyDescent="0.25">
      <c r="A433" s="17">
        <v>29</v>
      </c>
      <c r="B433" s="18" t="s">
        <v>40</v>
      </c>
      <c r="C433" s="19"/>
      <c r="D433" s="19"/>
      <c r="E433" s="19"/>
      <c r="F433" s="19"/>
      <c r="G433" s="19"/>
      <c r="H433" s="19"/>
      <c r="I433" s="19"/>
      <c r="J433" s="19"/>
    </row>
    <row r="434" spans="1:10" x14ac:dyDescent="0.25">
      <c r="A434" s="17">
        <v>30</v>
      </c>
      <c r="B434" s="18" t="s">
        <v>41</v>
      </c>
      <c r="C434" s="19"/>
      <c r="D434" s="19"/>
      <c r="E434" s="19"/>
      <c r="F434" s="19"/>
      <c r="G434" s="19"/>
      <c r="H434" s="19"/>
      <c r="I434" s="19"/>
      <c r="J434" s="19"/>
    </row>
    <row r="435" spans="1:10" x14ac:dyDescent="0.25">
      <c r="A435" s="76" t="s">
        <v>71</v>
      </c>
      <c r="B435" s="77"/>
      <c r="C435" s="19">
        <f>COUNTIF(C405:C434,"V")</f>
        <v>1</v>
      </c>
      <c r="D435" s="19">
        <f t="shared" ref="D435" si="152">COUNTIF(D405:D434,"V")</f>
        <v>0</v>
      </c>
      <c r="E435" s="19">
        <f t="shared" ref="E435" si="153">COUNTIF(E405:E434,"V")</f>
        <v>3</v>
      </c>
      <c r="F435" s="19">
        <f t="shared" ref="F435" si="154">COUNTIF(F405:F434,"V")</f>
        <v>0</v>
      </c>
      <c r="G435" s="19">
        <f t="shared" ref="G435" si="155">COUNTIF(G405:G434,"V")</f>
        <v>0</v>
      </c>
      <c r="H435" s="19">
        <f t="shared" ref="H435" si="156">COUNTIF(H405:H434,"V")</f>
        <v>0</v>
      </c>
      <c r="I435" s="19">
        <f t="shared" ref="I435" si="157">COUNTIF(I405:I434,"V")</f>
        <v>3</v>
      </c>
      <c r="J435" s="19">
        <f t="shared" ref="J435" si="158">COUNTIF(J405:J434,"V")</f>
        <v>2</v>
      </c>
    </row>
    <row r="436" spans="1:10" x14ac:dyDescent="0.25">
      <c r="A436" s="73" t="s">
        <v>4</v>
      </c>
      <c r="B436" s="73"/>
      <c r="C436" s="20">
        <f>C435/17</f>
        <v>5.8823529411764705E-2</v>
      </c>
      <c r="D436" s="20">
        <f t="shared" ref="D436" si="159">D435/17</f>
        <v>0</v>
      </c>
      <c r="E436" s="20">
        <f t="shared" ref="E436" si="160">E435/17</f>
        <v>0.17647058823529413</v>
      </c>
      <c r="F436" s="20">
        <f t="shared" ref="F436" si="161">F435/17</f>
        <v>0</v>
      </c>
      <c r="G436" s="20">
        <f>G435/13</f>
        <v>0</v>
      </c>
      <c r="H436" s="20">
        <f t="shared" ref="H436" si="162">H435/13</f>
        <v>0</v>
      </c>
      <c r="I436" s="20">
        <f t="shared" ref="I436" si="163">I435/13</f>
        <v>0.23076923076923078</v>
      </c>
      <c r="J436" s="20">
        <f t="shared" ref="J436" si="164">J435/13</f>
        <v>0.15384615384615385</v>
      </c>
    </row>
    <row r="437" spans="1:10" x14ac:dyDescent="0.25">
      <c r="A437" s="21" t="s">
        <v>103</v>
      </c>
      <c r="B437" s="74" t="s">
        <v>56</v>
      </c>
      <c r="C437" s="74"/>
      <c r="D437" s="74"/>
      <c r="E437" s="74"/>
      <c r="F437" s="74"/>
      <c r="G437" s="74"/>
      <c r="H437" s="74"/>
      <c r="I437" s="74"/>
      <c r="J437" s="75"/>
    </row>
    <row r="438" spans="1:10" x14ac:dyDescent="0.25">
      <c r="A438" s="17">
        <v>1</v>
      </c>
      <c r="B438" s="18" t="s">
        <v>13</v>
      </c>
      <c r="C438" s="19"/>
      <c r="D438" s="19"/>
      <c r="E438" s="19"/>
      <c r="F438" s="19"/>
      <c r="G438" s="19"/>
      <c r="H438" s="19"/>
      <c r="I438" s="19"/>
      <c r="J438" s="19" t="s">
        <v>70</v>
      </c>
    </row>
    <row r="439" spans="1:10" x14ac:dyDescent="0.25">
      <c r="A439" s="17">
        <v>2</v>
      </c>
      <c r="B439" s="18" t="s">
        <v>14</v>
      </c>
      <c r="C439" s="19"/>
      <c r="D439" s="19"/>
      <c r="E439" s="19" t="s">
        <v>70</v>
      </c>
      <c r="F439" s="19"/>
      <c r="G439" s="19"/>
      <c r="H439" s="19"/>
      <c r="I439" s="19"/>
      <c r="J439" s="19"/>
    </row>
    <row r="440" spans="1:10" x14ac:dyDescent="0.25">
      <c r="A440" s="17">
        <v>3</v>
      </c>
      <c r="B440" s="18" t="s">
        <v>15</v>
      </c>
      <c r="C440" s="19"/>
      <c r="D440" s="19"/>
      <c r="E440" s="19"/>
      <c r="F440" s="19"/>
      <c r="G440" s="19"/>
      <c r="H440" s="19"/>
      <c r="I440" s="19" t="s">
        <v>70</v>
      </c>
      <c r="J440" s="19"/>
    </row>
    <row r="441" spans="1:10" x14ac:dyDescent="0.25">
      <c r="A441" s="17">
        <v>4</v>
      </c>
      <c r="B441" s="18" t="s">
        <v>16</v>
      </c>
      <c r="C441" s="19"/>
      <c r="D441" s="19"/>
      <c r="E441" s="19"/>
      <c r="F441" s="19"/>
      <c r="G441" s="19"/>
      <c r="H441" s="19"/>
      <c r="I441" s="19" t="s">
        <v>70</v>
      </c>
      <c r="J441" s="19"/>
    </row>
    <row r="442" spans="1:10" x14ac:dyDescent="0.25">
      <c r="A442" s="17">
        <v>5</v>
      </c>
      <c r="B442" s="18" t="s">
        <v>17</v>
      </c>
      <c r="C442" s="19"/>
      <c r="D442" s="19"/>
      <c r="E442" s="19" t="s">
        <v>70</v>
      </c>
      <c r="F442" s="19"/>
      <c r="G442" s="19"/>
      <c r="H442" s="19"/>
      <c r="I442" s="19"/>
      <c r="J442" s="19"/>
    </row>
    <row r="443" spans="1:10" s="26" customFormat="1" x14ac:dyDescent="0.25">
      <c r="A443" s="23">
        <v>6</v>
      </c>
      <c r="B443" s="24" t="s">
        <v>18</v>
      </c>
      <c r="C443" s="25"/>
      <c r="D443" s="25"/>
      <c r="E443" s="25" t="s">
        <v>70</v>
      </c>
      <c r="F443" s="25"/>
      <c r="G443" s="25"/>
      <c r="H443" s="25"/>
      <c r="I443" s="25"/>
      <c r="J443" s="25"/>
    </row>
    <row r="444" spans="1:10" s="26" customFormat="1" x14ac:dyDescent="0.25">
      <c r="A444" s="23">
        <v>7</v>
      </c>
      <c r="B444" s="24" t="s">
        <v>19</v>
      </c>
      <c r="C444" s="25"/>
      <c r="D444" s="25"/>
      <c r="E444" s="25"/>
      <c r="F444" s="25"/>
      <c r="G444" s="25"/>
      <c r="H444" s="25" t="s">
        <v>70</v>
      </c>
      <c r="I444" s="25"/>
      <c r="J444" s="25"/>
    </row>
    <row r="445" spans="1:10" s="26" customFormat="1" x14ac:dyDescent="0.25">
      <c r="A445" s="23">
        <v>8</v>
      </c>
      <c r="B445" s="24" t="s">
        <v>20</v>
      </c>
      <c r="C445" s="25"/>
      <c r="D445" s="25"/>
      <c r="E445" s="25"/>
      <c r="F445" s="25"/>
      <c r="G445" s="25"/>
      <c r="H445" s="25"/>
      <c r="I445" s="25"/>
      <c r="J445" s="25" t="s">
        <v>70</v>
      </c>
    </row>
    <row r="446" spans="1:10" s="26" customFormat="1" x14ac:dyDescent="0.25">
      <c r="A446" s="23">
        <v>9</v>
      </c>
      <c r="B446" s="24" t="s">
        <v>21</v>
      </c>
      <c r="C446" s="25"/>
      <c r="D446" s="25" t="s">
        <v>70</v>
      </c>
      <c r="E446" s="25"/>
      <c r="F446" s="25"/>
      <c r="G446" s="25"/>
      <c r="H446" s="25"/>
      <c r="I446" s="25"/>
      <c r="J446" s="25"/>
    </row>
    <row r="447" spans="1:10" x14ac:dyDescent="0.25">
      <c r="A447" s="17">
        <v>10</v>
      </c>
      <c r="B447" s="18" t="s">
        <v>22</v>
      </c>
      <c r="C447" s="19"/>
      <c r="D447" s="19"/>
      <c r="E447" s="19"/>
      <c r="F447" s="19"/>
      <c r="G447" s="19"/>
      <c r="H447" s="19"/>
      <c r="I447" s="19"/>
      <c r="J447" s="19"/>
    </row>
    <row r="448" spans="1:10" x14ac:dyDescent="0.25">
      <c r="A448" s="17">
        <v>11</v>
      </c>
      <c r="B448" s="18" t="s">
        <v>23</v>
      </c>
      <c r="C448" s="19"/>
      <c r="D448" s="19"/>
      <c r="E448" s="19"/>
      <c r="F448" s="19"/>
      <c r="G448" s="19"/>
      <c r="H448" s="19"/>
      <c r="I448" s="19"/>
      <c r="J448" s="19"/>
    </row>
    <row r="449" spans="1:10" x14ac:dyDescent="0.25">
      <c r="A449" s="17">
        <v>12</v>
      </c>
      <c r="B449" s="18" t="s">
        <v>24</v>
      </c>
      <c r="C449" s="19"/>
      <c r="D449" s="19"/>
      <c r="E449" s="19"/>
      <c r="F449" s="19"/>
      <c r="G449" s="19"/>
      <c r="H449" s="19"/>
      <c r="I449" s="19"/>
      <c r="J449" s="19"/>
    </row>
    <row r="450" spans="1:10" x14ac:dyDescent="0.25">
      <c r="A450" s="17">
        <v>13</v>
      </c>
      <c r="B450" s="18" t="s">
        <v>25</v>
      </c>
      <c r="C450" s="19"/>
      <c r="D450" s="19"/>
      <c r="E450" s="19"/>
      <c r="F450" s="19"/>
      <c r="G450" s="19"/>
      <c r="H450" s="19"/>
      <c r="I450" s="19"/>
      <c r="J450" s="19"/>
    </row>
    <row r="451" spans="1:10" x14ac:dyDescent="0.25">
      <c r="A451" s="17">
        <v>14</v>
      </c>
      <c r="B451" s="18" t="s">
        <v>26</v>
      </c>
      <c r="C451" s="19"/>
      <c r="D451" s="19"/>
      <c r="E451" s="19"/>
      <c r="F451" s="19"/>
      <c r="G451" s="19"/>
      <c r="H451" s="19"/>
      <c r="I451" s="19"/>
      <c r="J451" s="19"/>
    </row>
    <row r="452" spans="1:10" x14ac:dyDescent="0.25">
      <c r="A452" s="17">
        <v>15</v>
      </c>
      <c r="B452" s="18" t="s">
        <v>27</v>
      </c>
      <c r="C452" s="19"/>
      <c r="D452" s="19"/>
      <c r="E452" s="19"/>
      <c r="F452" s="19"/>
      <c r="G452" s="19"/>
      <c r="H452" s="19"/>
      <c r="I452" s="19"/>
      <c r="J452" s="19"/>
    </row>
    <row r="453" spans="1:10" x14ac:dyDescent="0.25">
      <c r="A453" s="17">
        <v>16</v>
      </c>
      <c r="B453" s="18" t="s">
        <v>28</v>
      </c>
      <c r="C453" s="19"/>
      <c r="D453" s="19"/>
      <c r="E453" s="19"/>
      <c r="F453" s="19"/>
      <c r="G453" s="19"/>
      <c r="H453" s="19"/>
      <c r="I453" s="19"/>
      <c r="J453" s="19"/>
    </row>
    <row r="454" spans="1:10" x14ac:dyDescent="0.25">
      <c r="A454" s="17">
        <v>17</v>
      </c>
      <c r="B454" s="18" t="s">
        <v>29</v>
      </c>
      <c r="C454" s="19"/>
      <c r="D454" s="19"/>
      <c r="E454" s="19"/>
      <c r="F454" s="19"/>
      <c r="G454" s="19"/>
      <c r="H454" s="19"/>
      <c r="I454" s="19"/>
      <c r="J454" s="19"/>
    </row>
    <row r="455" spans="1:10" x14ac:dyDescent="0.25">
      <c r="A455" s="17">
        <v>18</v>
      </c>
      <c r="B455" s="18" t="s">
        <v>30</v>
      </c>
      <c r="C455" s="19"/>
      <c r="D455" s="19"/>
      <c r="E455" s="19"/>
      <c r="F455" s="19"/>
      <c r="G455" s="19"/>
      <c r="H455" s="19"/>
      <c r="I455" s="19"/>
      <c r="J455" s="19"/>
    </row>
    <row r="456" spans="1:10" x14ac:dyDescent="0.25">
      <c r="A456" s="17">
        <v>19</v>
      </c>
      <c r="B456" s="18" t="s">
        <v>31</v>
      </c>
      <c r="C456" s="19"/>
      <c r="D456" s="19"/>
      <c r="E456" s="19"/>
      <c r="F456" s="19"/>
      <c r="G456" s="19"/>
      <c r="H456" s="19"/>
      <c r="I456" s="19"/>
      <c r="J456" s="19"/>
    </row>
    <row r="457" spans="1:10" x14ac:dyDescent="0.25">
      <c r="A457" s="17">
        <v>20</v>
      </c>
      <c r="B457" s="18" t="s">
        <v>32</v>
      </c>
      <c r="C457" s="19"/>
      <c r="D457" s="19"/>
      <c r="E457" s="19"/>
      <c r="F457" s="19"/>
      <c r="G457" s="19"/>
      <c r="H457" s="19"/>
      <c r="I457" s="19"/>
      <c r="J457" s="19"/>
    </row>
    <row r="458" spans="1:10" x14ac:dyDescent="0.25">
      <c r="A458" s="17">
        <v>21</v>
      </c>
      <c r="B458" s="18" t="s">
        <v>33</v>
      </c>
      <c r="C458" s="19"/>
      <c r="D458" s="19"/>
      <c r="E458" s="19"/>
      <c r="F458" s="19"/>
      <c r="G458" s="19"/>
      <c r="H458" s="19"/>
      <c r="I458" s="19"/>
      <c r="J458" s="19"/>
    </row>
    <row r="459" spans="1:10" x14ac:dyDescent="0.25">
      <c r="A459" s="17">
        <v>22</v>
      </c>
      <c r="B459" s="18" t="s">
        <v>34</v>
      </c>
      <c r="C459" s="19"/>
      <c r="D459" s="19"/>
      <c r="E459" s="19"/>
      <c r="F459" s="19"/>
      <c r="G459" s="19"/>
      <c r="H459" s="19"/>
      <c r="I459" s="19"/>
      <c r="J459" s="19"/>
    </row>
    <row r="460" spans="1:10" x14ac:dyDescent="0.25">
      <c r="A460" s="17">
        <v>23</v>
      </c>
      <c r="B460" s="18" t="s">
        <v>35</v>
      </c>
      <c r="C460" s="19"/>
      <c r="D460" s="19"/>
      <c r="E460" s="19"/>
      <c r="F460" s="19"/>
      <c r="G460" s="19"/>
      <c r="H460" s="19"/>
      <c r="I460" s="19"/>
      <c r="J460" s="19"/>
    </row>
    <row r="461" spans="1:10" x14ac:dyDescent="0.25">
      <c r="A461" s="17">
        <v>24</v>
      </c>
      <c r="B461" s="18" t="s">
        <v>36</v>
      </c>
      <c r="C461" s="19"/>
      <c r="D461" s="19"/>
      <c r="E461" s="19"/>
      <c r="F461" s="19"/>
      <c r="G461" s="19"/>
      <c r="H461" s="19"/>
      <c r="I461" s="19"/>
      <c r="J461" s="19"/>
    </row>
    <row r="462" spans="1:10" x14ac:dyDescent="0.25">
      <c r="A462" s="17">
        <v>25</v>
      </c>
      <c r="B462" s="18" t="s">
        <v>37</v>
      </c>
      <c r="C462" s="19"/>
      <c r="D462" s="19"/>
      <c r="E462" s="19"/>
      <c r="F462" s="19"/>
      <c r="G462" s="19"/>
      <c r="H462" s="19"/>
      <c r="I462" s="19"/>
      <c r="J462" s="19"/>
    </row>
    <row r="463" spans="1:10" x14ac:dyDescent="0.25">
      <c r="A463" s="17">
        <v>26</v>
      </c>
      <c r="B463" s="18" t="s">
        <v>38</v>
      </c>
      <c r="C463" s="19"/>
      <c r="D463" s="19"/>
      <c r="E463" s="19"/>
      <c r="F463" s="19"/>
      <c r="G463" s="19"/>
      <c r="H463" s="19"/>
      <c r="I463" s="19"/>
      <c r="J463" s="19"/>
    </row>
    <row r="464" spans="1:10" x14ac:dyDescent="0.25">
      <c r="A464" s="17">
        <v>27</v>
      </c>
      <c r="B464" s="18" t="s">
        <v>43</v>
      </c>
      <c r="C464" s="19"/>
      <c r="D464" s="19"/>
      <c r="E464" s="19"/>
      <c r="F464" s="19"/>
      <c r="G464" s="19"/>
      <c r="H464" s="19"/>
      <c r="I464" s="19"/>
      <c r="J464" s="19"/>
    </row>
    <row r="465" spans="1:10" x14ac:dyDescent="0.25">
      <c r="A465" s="17">
        <v>28</v>
      </c>
      <c r="B465" s="18" t="s">
        <v>39</v>
      </c>
      <c r="C465" s="19"/>
      <c r="D465" s="19"/>
      <c r="E465" s="19"/>
      <c r="F465" s="19"/>
      <c r="G465" s="19"/>
      <c r="H465" s="19"/>
      <c r="I465" s="19"/>
      <c r="J465" s="19"/>
    </row>
    <row r="466" spans="1:10" x14ac:dyDescent="0.25">
      <c r="A466" s="17">
        <v>29</v>
      </c>
      <c r="B466" s="18" t="s">
        <v>40</v>
      </c>
      <c r="C466" s="19"/>
      <c r="D466" s="19"/>
      <c r="E466" s="19"/>
      <c r="F466" s="19"/>
      <c r="G466" s="19"/>
      <c r="H466" s="19"/>
      <c r="I466" s="19"/>
      <c r="J466" s="19"/>
    </row>
    <row r="467" spans="1:10" x14ac:dyDescent="0.25">
      <c r="A467" s="17">
        <v>30</v>
      </c>
      <c r="B467" s="18" t="s">
        <v>41</v>
      </c>
      <c r="C467" s="19"/>
      <c r="D467" s="19"/>
      <c r="E467" s="19"/>
      <c r="F467" s="19"/>
      <c r="G467" s="19"/>
      <c r="H467" s="19"/>
      <c r="I467" s="19"/>
      <c r="J467" s="19"/>
    </row>
    <row r="468" spans="1:10" x14ac:dyDescent="0.25">
      <c r="A468" s="76" t="s">
        <v>71</v>
      </c>
      <c r="B468" s="77"/>
      <c r="C468" s="19">
        <f>COUNTIF(C438:C467,"V")</f>
        <v>0</v>
      </c>
      <c r="D468" s="19">
        <f t="shared" ref="D468" si="165">COUNTIF(D438:D467,"V")</f>
        <v>1</v>
      </c>
      <c r="E468" s="19">
        <f t="shared" ref="E468" si="166">COUNTIF(E438:E467,"V")</f>
        <v>3</v>
      </c>
      <c r="F468" s="19">
        <f t="shared" ref="F468" si="167">COUNTIF(F438:F467,"V")</f>
        <v>0</v>
      </c>
      <c r="G468" s="19">
        <f t="shared" ref="G468" si="168">COUNTIF(G438:G467,"V")</f>
        <v>0</v>
      </c>
      <c r="H468" s="19">
        <f t="shared" ref="H468" si="169">COUNTIF(H438:H467,"V")</f>
        <v>1</v>
      </c>
      <c r="I468" s="19">
        <f t="shared" ref="I468" si="170">COUNTIF(I438:I467,"V")</f>
        <v>2</v>
      </c>
      <c r="J468" s="19">
        <f t="shared" ref="J468" si="171">COUNTIF(J438:J467,"V")</f>
        <v>2</v>
      </c>
    </row>
    <row r="469" spans="1:10" x14ac:dyDescent="0.25">
      <c r="A469" s="73" t="s">
        <v>4</v>
      </c>
      <c r="B469" s="73"/>
      <c r="C469" s="20">
        <f>C468/17</f>
        <v>0</v>
      </c>
      <c r="D469" s="20">
        <f t="shared" ref="D469" si="172">D468/17</f>
        <v>5.8823529411764705E-2</v>
      </c>
      <c r="E469" s="20">
        <f t="shared" ref="E469" si="173">E468/17</f>
        <v>0.17647058823529413</v>
      </c>
      <c r="F469" s="20">
        <f t="shared" ref="F469" si="174">F468/17</f>
        <v>0</v>
      </c>
      <c r="G469" s="20">
        <f>G468/13</f>
        <v>0</v>
      </c>
      <c r="H469" s="20">
        <f t="shared" ref="H469" si="175">H468/13</f>
        <v>7.6923076923076927E-2</v>
      </c>
      <c r="I469" s="20">
        <f t="shared" ref="I469" si="176">I468/13</f>
        <v>0.15384615384615385</v>
      </c>
      <c r="J469" s="20">
        <f t="shared" ref="J469" si="177">J468/13</f>
        <v>0.15384615384615385</v>
      </c>
    </row>
    <row r="470" spans="1:10" x14ac:dyDescent="0.25">
      <c r="A470" s="21" t="s">
        <v>104</v>
      </c>
      <c r="B470" s="74" t="s">
        <v>57</v>
      </c>
      <c r="C470" s="74"/>
      <c r="D470" s="74"/>
      <c r="E470" s="74"/>
      <c r="F470" s="74"/>
      <c r="G470" s="74"/>
      <c r="H470" s="74"/>
      <c r="I470" s="74"/>
      <c r="J470" s="75"/>
    </row>
    <row r="471" spans="1:10" x14ac:dyDescent="0.25">
      <c r="A471" s="17">
        <v>1</v>
      </c>
      <c r="B471" s="18" t="s">
        <v>13</v>
      </c>
      <c r="C471" s="19"/>
      <c r="D471" s="19"/>
      <c r="E471" s="19"/>
      <c r="F471" s="19"/>
      <c r="G471" s="19"/>
      <c r="H471" s="19"/>
      <c r="I471" s="19"/>
      <c r="J471" s="19" t="s">
        <v>70</v>
      </c>
    </row>
    <row r="472" spans="1:10" x14ac:dyDescent="0.25">
      <c r="A472" s="17">
        <v>2</v>
      </c>
      <c r="B472" s="18" t="s">
        <v>14</v>
      </c>
      <c r="C472" s="19"/>
      <c r="D472" s="19"/>
      <c r="E472" s="19" t="s">
        <v>70</v>
      </c>
      <c r="F472" s="19"/>
      <c r="G472" s="19"/>
      <c r="H472" s="19"/>
      <c r="I472" s="19"/>
      <c r="J472" s="19"/>
    </row>
    <row r="473" spans="1:10" x14ac:dyDescent="0.25">
      <c r="A473" s="17">
        <v>3</v>
      </c>
      <c r="B473" s="18" t="s">
        <v>15</v>
      </c>
      <c r="C473" s="19"/>
      <c r="D473" s="19"/>
      <c r="E473" s="19"/>
      <c r="F473" s="19"/>
      <c r="G473" s="19"/>
      <c r="H473" s="19"/>
      <c r="I473" s="19" t="s">
        <v>70</v>
      </c>
      <c r="J473" s="19"/>
    </row>
    <row r="474" spans="1:10" x14ac:dyDescent="0.25">
      <c r="A474" s="17">
        <v>4</v>
      </c>
      <c r="B474" s="18" t="s">
        <v>16</v>
      </c>
      <c r="C474" s="19"/>
      <c r="D474" s="19"/>
      <c r="E474" s="19"/>
      <c r="F474" s="19"/>
      <c r="G474" s="19"/>
      <c r="H474" s="19" t="s">
        <v>70</v>
      </c>
      <c r="I474" s="19"/>
      <c r="J474" s="19"/>
    </row>
    <row r="475" spans="1:10" x14ac:dyDescent="0.25">
      <c r="A475" s="17">
        <v>5</v>
      </c>
      <c r="B475" s="18" t="s">
        <v>17</v>
      </c>
      <c r="C475" s="19"/>
      <c r="D475" s="19"/>
      <c r="E475" s="19" t="s">
        <v>70</v>
      </c>
      <c r="F475" s="19"/>
      <c r="G475" s="19"/>
      <c r="H475" s="19"/>
      <c r="I475" s="19"/>
      <c r="J475" s="19"/>
    </row>
    <row r="476" spans="1:10" s="26" customFormat="1" x14ac:dyDescent="0.25">
      <c r="A476" s="23">
        <v>6</v>
      </c>
      <c r="B476" s="24" t="s">
        <v>18</v>
      </c>
      <c r="C476" s="25"/>
      <c r="D476" s="25"/>
      <c r="E476" s="25" t="s">
        <v>70</v>
      </c>
      <c r="F476" s="25"/>
      <c r="G476" s="25"/>
      <c r="H476" s="25"/>
      <c r="I476" s="25"/>
      <c r="J476" s="25"/>
    </row>
    <row r="477" spans="1:10" s="26" customFormat="1" x14ac:dyDescent="0.25">
      <c r="A477" s="23">
        <v>7</v>
      </c>
      <c r="B477" s="24" t="s">
        <v>19</v>
      </c>
      <c r="C477" s="25"/>
      <c r="D477" s="25"/>
      <c r="E477" s="25"/>
      <c r="F477" s="25"/>
      <c r="G477" s="25"/>
      <c r="H477" s="25" t="s">
        <v>70</v>
      </c>
      <c r="I477" s="25"/>
      <c r="J477" s="25"/>
    </row>
    <row r="478" spans="1:10" s="26" customFormat="1" x14ac:dyDescent="0.25">
      <c r="A478" s="23">
        <v>8</v>
      </c>
      <c r="B478" s="24" t="s">
        <v>20</v>
      </c>
      <c r="C478" s="25"/>
      <c r="D478" s="25"/>
      <c r="E478" s="25"/>
      <c r="F478" s="25"/>
      <c r="G478" s="25"/>
      <c r="H478" s="25"/>
      <c r="I478" s="25" t="s">
        <v>70</v>
      </c>
      <c r="J478" s="25"/>
    </row>
    <row r="479" spans="1:10" s="26" customFormat="1" x14ac:dyDescent="0.25">
      <c r="A479" s="23">
        <v>9</v>
      </c>
      <c r="B479" s="24" t="s">
        <v>21</v>
      </c>
      <c r="C479" s="25"/>
      <c r="D479" s="25" t="s">
        <v>70</v>
      </c>
      <c r="E479" s="25"/>
      <c r="F479" s="25"/>
      <c r="G479" s="25"/>
      <c r="H479" s="25"/>
      <c r="I479" s="25"/>
      <c r="J479" s="25"/>
    </row>
    <row r="480" spans="1:10" x14ac:dyDescent="0.25">
      <c r="A480" s="17">
        <v>10</v>
      </c>
      <c r="B480" s="18" t="s">
        <v>22</v>
      </c>
      <c r="C480" s="19"/>
      <c r="D480" s="19"/>
      <c r="E480" s="19"/>
      <c r="F480" s="19"/>
      <c r="G480" s="19"/>
      <c r="H480" s="19"/>
      <c r="I480" s="19"/>
      <c r="J480" s="19"/>
    </row>
    <row r="481" spans="1:10" x14ac:dyDescent="0.25">
      <c r="A481" s="17">
        <v>11</v>
      </c>
      <c r="B481" s="18" t="s">
        <v>23</v>
      </c>
      <c r="C481" s="19"/>
      <c r="D481" s="19"/>
      <c r="E481" s="19"/>
      <c r="F481" s="19"/>
      <c r="G481" s="19"/>
      <c r="H481" s="19"/>
      <c r="I481" s="19"/>
      <c r="J481" s="19"/>
    </row>
    <row r="482" spans="1:10" x14ac:dyDescent="0.25">
      <c r="A482" s="17">
        <v>12</v>
      </c>
      <c r="B482" s="18" t="s">
        <v>24</v>
      </c>
      <c r="C482" s="19"/>
      <c r="D482" s="19"/>
      <c r="E482" s="19"/>
      <c r="F482" s="19"/>
      <c r="G482" s="19"/>
      <c r="H482" s="19"/>
      <c r="I482" s="19"/>
      <c r="J482" s="19"/>
    </row>
    <row r="483" spans="1:10" x14ac:dyDescent="0.25">
      <c r="A483" s="17">
        <v>13</v>
      </c>
      <c r="B483" s="18" t="s">
        <v>25</v>
      </c>
      <c r="C483" s="19"/>
      <c r="D483" s="19"/>
      <c r="E483" s="19"/>
      <c r="F483" s="19"/>
      <c r="G483" s="19"/>
      <c r="H483" s="19"/>
      <c r="I483" s="19"/>
      <c r="J483" s="19"/>
    </row>
    <row r="484" spans="1:10" x14ac:dyDescent="0.25">
      <c r="A484" s="17">
        <v>14</v>
      </c>
      <c r="B484" s="18" t="s">
        <v>26</v>
      </c>
      <c r="C484" s="19"/>
      <c r="D484" s="19"/>
      <c r="E484" s="19"/>
      <c r="F484" s="19"/>
      <c r="G484" s="19"/>
      <c r="H484" s="19"/>
      <c r="I484" s="19"/>
      <c r="J484" s="19"/>
    </row>
    <row r="485" spans="1:10" x14ac:dyDescent="0.25">
      <c r="A485" s="17">
        <v>15</v>
      </c>
      <c r="B485" s="18" t="s">
        <v>27</v>
      </c>
      <c r="C485" s="19"/>
      <c r="D485" s="19"/>
      <c r="E485" s="19"/>
      <c r="F485" s="19"/>
      <c r="G485" s="19"/>
      <c r="H485" s="19"/>
      <c r="I485" s="19"/>
      <c r="J485" s="19"/>
    </row>
    <row r="486" spans="1:10" x14ac:dyDescent="0.25">
      <c r="A486" s="17">
        <v>16</v>
      </c>
      <c r="B486" s="18" t="s">
        <v>28</v>
      </c>
      <c r="C486" s="19"/>
      <c r="D486" s="19"/>
      <c r="E486" s="19"/>
      <c r="F486" s="19"/>
      <c r="G486" s="19"/>
      <c r="H486" s="19"/>
      <c r="I486" s="19"/>
      <c r="J486" s="19"/>
    </row>
    <row r="487" spans="1:10" x14ac:dyDescent="0.25">
      <c r="A487" s="17">
        <v>17</v>
      </c>
      <c r="B487" s="18" t="s">
        <v>29</v>
      </c>
      <c r="C487" s="19"/>
      <c r="D487" s="19"/>
      <c r="E487" s="19"/>
      <c r="F487" s="19"/>
      <c r="G487" s="19"/>
      <c r="H487" s="19"/>
      <c r="I487" s="19"/>
      <c r="J487" s="19"/>
    </row>
    <row r="488" spans="1:10" x14ac:dyDescent="0.25">
      <c r="A488" s="17">
        <v>18</v>
      </c>
      <c r="B488" s="18" t="s">
        <v>30</v>
      </c>
      <c r="C488" s="19"/>
      <c r="D488" s="19"/>
      <c r="E488" s="19"/>
      <c r="F488" s="19"/>
      <c r="G488" s="19"/>
      <c r="H488" s="19"/>
      <c r="I488" s="19"/>
      <c r="J488" s="19"/>
    </row>
    <row r="489" spans="1:10" x14ac:dyDescent="0.25">
      <c r="A489" s="17">
        <v>19</v>
      </c>
      <c r="B489" s="18" t="s">
        <v>31</v>
      </c>
      <c r="C489" s="19"/>
      <c r="D489" s="19"/>
      <c r="E489" s="19"/>
      <c r="F489" s="19"/>
      <c r="G489" s="19"/>
      <c r="H489" s="19"/>
      <c r="I489" s="19"/>
      <c r="J489" s="19"/>
    </row>
    <row r="490" spans="1:10" x14ac:dyDescent="0.25">
      <c r="A490" s="17">
        <v>20</v>
      </c>
      <c r="B490" s="18" t="s">
        <v>32</v>
      </c>
      <c r="C490" s="19"/>
      <c r="D490" s="19"/>
      <c r="E490" s="19"/>
      <c r="F490" s="19"/>
      <c r="G490" s="19"/>
      <c r="H490" s="19"/>
      <c r="I490" s="19"/>
      <c r="J490" s="19"/>
    </row>
    <row r="491" spans="1:10" x14ac:dyDescent="0.25">
      <c r="A491" s="17">
        <v>21</v>
      </c>
      <c r="B491" s="18" t="s">
        <v>33</v>
      </c>
      <c r="C491" s="19"/>
      <c r="D491" s="19"/>
      <c r="E491" s="19"/>
      <c r="F491" s="19"/>
      <c r="G491" s="19"/>
      <c r="H491" s="19"/>
      <c r="I491" s="19"/>
      <c r="J491" s="19"/>
    </row>
    <row r="492" spans="1:10" x14ac:dyDescent="0.25">
      <c r="A492" s="17">
        <v>22</v>
      </c>
      <c r="B492" s="18" t="s">
        <v>34</v>
      </c>
      <c r="C492" s="19"/>
      <c r="D492" s="19"/>
      <c r="E492" s="19"/>
      <c r="F492" s="19"/>
      <c r="G492" s="19"/>
      <c r="H492" s="19"/>
      <c r="I492" s="19"/>
      <c r="J492" s="19"/>
    </row>
    <row r="493" spans="1:10" x14ac:dyDescent="0.25">
      <c r="A493" s="17">
        <v>23</v>
      </c>
      <c r="B493" s="18" t="s">
        <v>35</v>
      </c>
      <c r="C493" s="19"/>
      <c r="D493" s="19"/>
      <c r="E493" s="19"/>
      <c r="F493" s="19"/>
      <c r="G493" s="19"/>
      <c r="H493" s="19"/>
      <c r="I493" s="19"/>
      <c r="J493" s="19"/>
    </row>
    <row r="494" spans="1:10" x14ac:dyDescent="0.25">
      <c r="A494" s="17">
        <v>24</v>
      </c>
      <c r="B494" s="18" t="s">
        <v>36</v>
      </c>
      <c r="C494" s="19"/>
      <c r="D494" s="19"/>
      <c r="E494" s="19"/>
      <c r="F494" s="19"/>
      <c r="G494" s="19"/>
      <c r="H494" s="19"/>
      <c r="I494" s="19"/>
      <c r="J494" s="19"/>
    </row>
    <row r="495" spans="1:10" x14ac:dyDescent="0.25">
      <c r="A495" s="17">
        <v>25</v>
      </c>
      <c r="B495" s="18" t="s">
        <v>37</v>
      </c>
      <c r="C495" s="19"/>
      <c r="D495" s="19"/>
      <c r="E495" s="19"/>
      <c r="F495" s="19"/>
      <c r="G495" s="19"/>
      <c r="H495" s="19"/>
      <c r="I495" s="19"/>
      <c r="J495" s="19"/>
    </row>
    <row r="496" spans="1:10" x14ac:dyDescent="0.25">
      <c r="A496" s="17">
        <v>26</v>
      </c>
      <c r="B496" s="18" t="s">
        <v>38</v>
      </c>
      <c r="C496" s="19"/>
      <c r="D496" s="19"/>
      <c r="E496" s="19"/>
      <c r="F496" s="19"/>
      <c r="G496" s="19"/>
      <c r="H496" s="19"/>
      <c r="I496" s="19"/>
      <c r="J496" s="19"/>
    </row>
    <row r="497" spans="1:10" x14ac:dyDescent="0.25">
      <c r="A497" s="17">
        <v>27</v>
      </c>
      <c r="B497" s="18" t="s">
        <v>43</v>
      </c>
      <c r="C497" s="19"/>
      <c r="D497" s="19"/>
      <c r="E497" s="19"/>
      <c r="F497" s="19"/>
      <c r="G497" s="19"/>
      <c r="H497" s="19"/>
      <c r="I497" s="19"/>
      <c r="J497" s="19"/>
    </row>
    <row r="498" spans="1:10" x14ac:dyDescent="0.25">
      <c r="A498" s="17">
        <v>28</v>
      </c>
      <c r="B498" s="18" t="s">
        <v>39</v>
      </c>
      <c r="C498" s="19"/>
      <c r="D498" s="19"/>
      <c r="E498" s="19"/>
      <c r="F498" s="19"/>
      <c r="G498" s="19"/>
      <c r="H498" s="19"/>
      <c r="I498" s="19"/>
      <c r="J498" s="19"/>
    </row>
    <row r="499" spans="1:10" x14ac:dyDescent="0.25">
      <c r="A499" s="17">
        <v>29</v>
      </c>
      <c r="B499" s="18" t="s">
        <v>40</v>
      </c>
      <c r="C499" s="19"/>
      <c r="D499" s="19"/>
      <c r="E499" s="19"/>
      <c r="F499" s="19"/>
      <c r="G499" s="19"/>
      <c r="H499" s="19"/>
      <c r="I499" s="19"/>
      <c r="J499" s="19"/>
    </row>
    <row r="500" spans="1:10" x14ac:dyDescent="0.25">
      <c r="A500" s="17">
        <v>30</v>
      </c>
      <c r="B500" s="18" t="s">
        <v>41</v>
      </c>
      <c r="C500" s="19"/>
      <c r="D500" s="19"/>
      <c r="E500" s="19"/>
      <c r="F500" s="19"/>
      <c r="G500" s="19"/>
      <c r="H500" s="19"/>
      <c r="I500" s="19"/>
      <c r="J500" s="19"/>
    </row>
    <row r="501" spans="1:10" x14ac:dyDescent="0.25">
      <c r="A501" s="76" t="s">
        <v>71</v>
      </c>
      <c r="B501" s="77"/>
      <c r="C501" s="19">
        <f>COUNTIF(C471:C500,"V")</f>
        <v>0</v>
      </c>
      <c r="D501" s="19">
        <f t="shared" ref="D501" si="178">COUNTIF(D471:D500,"V")</f>
        <v>1</v>
      </c>
      <c r="E501" s="19">
        <f t="shared" ref="E501" si="179">COUNTIF(E471:E500,"V")</f>
        <v>3</v>
      </c>
      <c r="F501" s="19">
        <f t="shared" ref="F501" si="180">COUNTIF(F471:F500,"V")</f>
        <v>0</v>
      </c>
      <c r="G501" s="19">
        <f t="shared" ref="G501" si="181">COUNTIF(G471:G500,"V")</f>
        <v>0</v>
      </c>
      <c r="H501" s="19">
        <f t="shared" ref="H501" si="182">COUNTIF(H471:H500,"V")</f>
        <v>2</v>
      </c>
      <c r="I501" s="19">
        <f t="shared" ref="I501" si="183">COUNTIF(I471:I500,"V")</f>
        <v>2</v>
      </c>
      <c r="J501" s="19">
        <f t="shared" ref="J501" si="184">COUNTIF(J471:J500,"V")</f>
        <v>1</v>
      </c>
    </row>
    <row r="502" spans="1:10" x14ac:dyDescent="0.25">
      <c r="A502" s="73" t="s">
        <v>4</v>
      </c>
      <c r="B502" s="73"/>
      <c r="C502" s="20">
        <f>C501/17</f>
        <v>0</v>
      </c>
      <c r="D502" s="20">
        <f t="shared" ref="D502" si="185">D501/17</f>
        <v>5.8823529411764705E-2</v>
      </c>
      <c r="E502" s="20">
        <f t="shared" ref="E502" si="186">E501/17</f>
        <v>0.17647058823529413</v>
      </c>
      <c r="F502" s="20">
        <f t="shared" ref="F502" si="187">F501/17</f>
        <v>0</v>
      </c>
      <c r="G502" s="20">
        <f>G501/13</f>
        <v>0</v>
      </c>
      <c r="H502" s="20">
        <f t="shared" ref="H502" si="188">H501/13</f>
        <v>0.15384615384615385</v>
      </c>
      <c r="I502" s="20">
        <f t="shared" ref="I502" si="189">I501/13</f>
        <v>0.15384615384615385</v>
      </c>
      <c r="J502" s="20">
        <f t="shared" ref="J502" si="190">J501/13</f>
        <v>7.6923076923076927E-2</v>
      </c>
    </row>
    <row r="503" spans="1:10" x14ac:dyDescent="0.25">
      <c r="A503" s="21" t="s">
        <v>105</v>
      </c>
      <c r="B503" s="74" t="s">
        <v>58</v>
      </c>
      <c r="C503" s="74"/>
      <c r="D503" s="74"/>
      <c r="E503" s="74"/>
      <c r="F503" s="74"/>
      <c r="G503" s="74"/>
      <c r="H503" s="74"/>
      <c r="I503" s="74"/>
      <c r="J503" s="75"/>
    </row>
    <row r="504" spans="1:10" x14ac:dyDescent="0.25">
      <c r="A504" s="17">
        <v>1</v>
      </c>
      <c r="B504" s="18" t="s">
        <v>13</v>
      </c>
      <c r="C504" s="19"/>
      <c r="D504" s="19"/>
      <c r="E504" s="19"/>
      <c r="F504" s="19"/>
      <c r="G504" s="19"/>
      <c r="H504" s="19"/>
      <c r="I504" s="19" t="s">
        <v>70</v>
      </c>
      <c r="J504" s="19"/>
    </row>
    <row r="505" spans="1:10" x14ac:dyDescent="0.25">
      <c r="A505" s="17">
        <v>2</v>
      </c>
      <c r="B505" s="18" t="s">
        <v>14</v>
      </c>
      <c r="C505" s="19"/>
      <c r="D505" s="19"/>
      <c r="E505" s="19" t="s">
        <v>70</v>
      </c>
      <c r="F505" s="19"/>
      <c r="G505" s="19"/>
      <c r="H505" s="19"/>
      <c r="I505" s="19"/>
      <c r="J505" s="19"/>
    </row>
    <row r="506" spans="1:10" x14ac:dyDescent="0.25">
      <c r="A506" s="17">
        <v>3</v>
      </c>
      <c r="B506" s="18" t="s">
        <v>15</v>
      </c>
      <c r="C506" s="19"/>
      <c r="D506" s="19"/>
      <c r="E506" s="19"/>
      <c r="F506" s="19"/>
      <c r="G506" s="19"/>
      <c r="H506" s="19"/>
      <c r="I506" s="19" t="s">
        <v>70</v>
      </c>
      <c r="J506" s="19"/>
    </row>
    <row r="507" spans="1:10" x14ac:dyDescent="0.25">
      <c r="A507" s="17">
        <v>4</v>
      </c>
      <c r="B507" s="18" t="s">
        <v>16</v>
      </c>
      <c r="C507" s="19"/>
      <c r="D507" s="19"/>
      <c r="E507" s="19"/>
      <c r="F507" s="19"/>
      <c r="G507" s="19"/>
      <c r="H507" s="19"/>
      <c r="I507" s="19" t="s">
        <v>70</v>
      </c>
      <c r="J507" s="19"/>
    </row>
    <row r="508" spans="1:10" x14ac:dyDescent="0.25">
      <c r="A508" s="17">
        <v>5</v>
      </c>
      <c r="B508" s="18" t="s">
        <v>17</v>
      </c>
      <c r="C508" s="19"/>
      <c r="D508" s="19" t="s">
        <v>70</v>
      </c>
      <c r="E508" s="19"/>
      <c r="F508" s="19"/>
      <c r="G508" s="19"/>
      <c r="H508" s="19"/>
      <c r="I508" s="19"/>
      <c r="J508" s="19"/>
    </row>
    <row r="509" spans="1:10" s="26" customFormat="1" x14ac:dyDescent="0.25">
      <c r="A509" s="23">
        <v>6</v>
      </c>
      <c r="B509" s="24" t="s">
        <v>18</v>
      </c>
      <c r="C509" s="25"/>
      <c r="D509" s="25"/>
      <c r="E509" s="25" t="s">
        <v>70</v>
      </c>
      <c r="F509" s="25"/>
      <c r="G509" s="25"/>
      <c r="H509" s="25"/>
      <c r="I509" s="25"/>
      <c r="J509" s="25"/>
    </row>
    <row r="510" spans="1:10" s="26" customFormat="1" x14ac:dyDescent="0.25">
      <c r="A510" s="23">
        <v>7</v>
      </c>
      <c r="B510" s="24" t="s">
        <v>19</v>
      </c>
      <c r="C510" s="25"/>
      <c r="D510" s="25"/>
      <c r="E510" s="25"/>
      <c r="F510" s="25"/>
      <c r="G510" s="25"/>
      <c r="H510" s="25" t="s">
        <v>70</v>
      </c>
      <c r="I510" s="25"/>
      <c r="J510" s="25"/>
    </row>
    <row r="511" spans="1:10" s="26" customFormat="1" x14ac:dyDescent="0.25">
      <c r="A511" s="23">
        <v>8</v>
      </c>
      <c r="B511" s="24" t="s">
        <v>20</v>
      </c>
      <c r="C511" s="25"/>
      <c r="D511" s="25"/>
      <c r="E511" s="25"/>
      <c r="F511" s="25"/>
      <c r="G511" s="25"/>
      <c r="H511" s="25"/>
      <c r="I511" s="25" t="s">
        <v>70</v>
      </c>
      <c r="J511" s="25"/>
    </row>
    <row r="512" spans="1:10" s="26" customFormat="1" x14ac:dyDescent="0.25">
      <c r="A512" s="23">
        <v>9</v>
      </c>
      <c r="B512" s="24" t="s">
        <v>21</v>
      </c>
      <c r="C512" s="25"/>
      <c r="D512" s="25" t="s">
        <v>70</v>
      </c>
      <c r="E512" s="25"/>
      <c r="F512" s="25"/>
      <c r="G512" s="25"/>
      <c r="H512" s="25"/>
      <c r="I512" s="25"/>
      <c r="J512" s="25"/>
    </row>
    <row r="513" spans="1:10" x14ac:dyDescent="0.25">
      <c r="A513" s="17">
        <v>10</v>
      </c>
      <c r="B513" s="18" t="s">
        <v>22</v>
      </c>
      <c r="C513" s="19"/>
      <c r="D513" s="19"/>
      <c r="E513" s="19"/>
      <c r="F513" s="19"/>
      <c r="G513" s="19"/>
      <c r="H513" s="19"/>
      <c r="I513" s="19"/>
      <c r="J513" s="19"/>
    </row>
    <row r="514" spans="1:10" x14ac:dyDescent="0.25">
      <c r="A514" s="17">
        <v>11</v>
      </c>
      <c r="B514" s="18" t="s">
        <v>23</v>
      </c>
      <c r="C514" s="19"/>
      <c r="D514" s="19"/>
      <c r="E514" s="19"/>
      <c r="F514" s="19"/>
      <c r="G514" s="19"/>
      <c r="H514" s="19"/>
      <c r="I514" s="19"/>
      <c r="J514" s="19"/>
    </row>
    <row r="515" spans="1:10" x14ac:dyDescent="0.25">
      <c r="A515" s="17">
        <v>12</v>
      </c>
      <c r="B515" s="18" t="s">
        <v>24</v>
      </c>
      <c r="C515" s="19"/>
      <c r="D515" s="19"/>
      <c r="E515" s="19"/>
      <c r="F515" s="19"/>
      <c r="G515" s="19"/>
      <c r="H515" s="19"/>
      <c r="I515" s="19"/>
      <c r="J515" s="19"/>
    </row>
    <row r="516" spans="1:10" x14ac:dyDescent="0.25">
      <c r="A516" s="17">
        <v>13</v>
      </c>
      <c r="B516" s="18" t="s">
        <v>25</v>
      </c>
      <c r="C516" s="19"/>
      <c r="D516" s="19"/>
      <c r="E516" s="19"/>
      <c r="F516" s="19"/>
      <c r="G516" s="19"/>
      <c r="H516" s="19"/>
      <c r="I516" s="19"/>
      <c r="J516" s="19"/>
    </row>
    <row r="517" spans="1:10" x14ac:dyDescent="0.25">
      <c r="A517" s="17">
        <v>14</v>
      </c>
      <c r="B517" s="18" t="s">
        <v>26</v>
      </c>
      <c r="C517" s="19"/>
      <c r="D517" s="19"/>
      <c r="E517" s="19"/>
      <c r="F517" s="19"/>
      <c r="G517" s="19"/>
      <c r="H517" s="19"/>
      <c r="I517" s="19"/>
      <c r="J517" s="19"/>
    </row>
    <row r="518" spans="1:10" x14ac:dyDescent="0.25">
      <c r="A518" s="17">
        <v>15</v>
      </c>
      <c r="B518" s="18" t="s">
        <v>27</v>
      </c>
      <c r="C518" s="19"/>
      <c r="D518" s="19"/>
      <c r="E518" s="19"/>
      <c r="F518" s="19"/>
      <c r="G518" s="19"/>
      <c r="H518" s="19"/>
      <c r="I518" s="19"/>
      <c r="J518" s="19"/>
    </row>
    <row r="519" spans="1:10" x14ac:dyDescent="0.25">
      <c r="A519" s="17">
        <v>16</v>
      </c>
      <c r="B519" s="18" t="s">
        <v>28</v>
      </c>
      <c r="C519" s="19"/>
      <c r="D519" s="19"/>
      <c r="E519" s="19"/>
      <c r="F519" s="19"/>
      <c r="G519" s="19"/>
      <c r="H519" s="19"/>
      <c r="I519" s="19"/>
      <c r="J519" s="19"/>
    </row>
    <row r="520" spans="1:10" x14ac:dyDescent="0.25">
      <c r="A520" s="17">
        <v>17</v>
      </c>
      <c r="B520" s="18" t="s">
        <v>29</v>
      </c>
      <c r="C520" s="19"/>
      <c r="D520" s="19"/>
      <c r="E520" s="19"/>
      <c r="F520" s="19"/>
      <c r="G520" s="19"/>
      <c r="H520" s="19"/>
      <c r="I520" s="19"/>
      <c r="J520" s="19"/>
    </row>
    <row r="521" spans="1:10" x14ac:dyDescent="0.25">
      <c r="A521" s="17">
        <v>18</v>
      </c>
      <c r="B521" s="18" t="s">
        <v>30</v>
      </c>
      <c r="C521" s="19"/>
      <c r="D521" s="19"/>
      <c r="E521" s="19"/>
      <c r="F521" s="19"/>
      <c r="G521" s="19"/>
      <c r="H521" s="19"/>
      <c r="I521" s="19"/>
      <c r="J521" s="19"/>
    </row>
    <row r="522" spans="1:10" x14ac:dyDescent="0.25">
      <c r="A522" s="17">
        <v>19</v>
      </c>
      <c r="B522" s="18" t="s">
        <v>31</v>
      </c>
      <c r="C522" s="19"/>
      <c r="D522" s="19"/>
      <c r="E522" s="19"/>
      <c r="F522" s="19"/>
      <c r="G522" s="19"/>
      <c r="H522" s="19"/>
      <c r="I522" s="19"/>
      <c r="J522" s="19"/>
    </row>
    <row r="523" spans="1:10" x14ac:dyDescent="0.25">
      <c r="A523" s="17">
        <v>20</v>
      </c>
      <c r="B523" s="18" t="s">
        <v>32</v>
      </c>
      <c r="C523" s="19"/>
      <c r="D523" s="19"/>
      <c r="E523" s="19"/>
      <c r="F523" s="19"/>
      <c r="G523" s="19"/>
      <c r="H523" s="19"/>
      <c r="I523" s="19"/>
      <c r="J523" s="19"/>
    </row>
    <row r="524" spans="1:10" x14ac:dyDescent="0.25">
      <c r="A524" s="17">
        <v>21</v>
      </c>
      <c r="B524" s="18" t="s">
        <v>33</v>
      </c>
      <c r="C524" s="19"/>
      <c r="D524" s="19"/>
      <c r="E524" s="19"/>
      <c r="F524" s="19"/>
      <c r="G524" s="19"/>
      <c r="H524" s="19"/>
      <c r="I524" s="19"/>
      <c r="J524" s="19"/>
    </row>
    <row r="525" spans="1:10" x14ac:dyDescent="0.25">
      <c r="A525" s="17">
        <v>22</v>
      </c>
      <c r="B525" s="18" t="s">
        <v>34</v>
      </c>
      <c r="C525" s="19"/>
      <c r="D525" s="19"/>
      <c r="E525" s="19"/>
      <c r="F525" s="19"/>
      <c r="G525" s="19"/>
      <c r="H525" s="19"/>
      <c r="I525" s="19"/>
      <c r="J525" s="19"/>
    </row>
    <row r="526" spans="1:10" x14ac:dyDescent="0.25">
      <c r="A526" s="17">
        <v>23</v>
      </c>
      <c r="B526" s="18" t="s">
        <v>35</v>
      </c>
      <c r="C526" s="19"/>
      <c r="D526" s="19"/>
      <c r="E526" s="19"/>
      <c r="F526" s="19"/>
      <c r="G526" s="19"/>
      <c r="H526" s="19"/>
      <c r="I526" s="19"/>
      <c r="J526" s="19"/>
    </row>
    <row r="527" spans="1:10" x14ac:dyDescent="0.25">
      <c r="A527" s="17">
        <v>24</v>
      </c>
      <c r="B527" s="18" t="s">
        <v>36</v>
      </c>
      <c r="C527" s="19"/>
      <c r="D527" s="19"/>
      <c r="E527" s="19"/>
      <c r="F527" s="19"/>
      <c r="G527" s="19"/>
      <c r="H527" s="19"/>
      <c r="I527" s="19"/>
      <c r="J527" s="19"/>
    </row>
    <row r="528" spans="1:10" x14ac:dyDescent="0.25">
      <c r="A528" s="17">
        <v>25</v>
      </c>
      <c r="B528" s="18" t="s">
        <v>37</v>
      </c>
      <c r="C528" s="19"/>
      <c r="D528" s="19"/>
      <c r="E528" s="19"/>
      <c r="F528" s="19"/>
      <c r="G528" s="19"/>
      <c r="H528" s="19"/>
      <c r="I528" s="19"/>
      <c r="J528" s="19"/>
    </row>
    <row r="529" spans="1:10" x14ac:dyDescent="0.25">
      <c r="A529" s="17">
        <v>26</v>
      </c>
      <c r="B529" s="18" t="s">
        <v>38</v>
      </c>
      <c r="C529" s="19"/>
      <c r="D529" s="19"/>
      <c r="E529" s="19"/>
      <c r="F529" s="19"/>
      <c r="G529" s="19"/>
      <c r="H529" s="19"/>
      <c r="I529" s="19"/>
      <c r="J529" s="19"/>
    </row>
    <row r="530" spans="1:10" x14ac:dyDescent="0.25">
      <c r="A530" s="17">
        <v>27</v>
      </c>
      <c r="B530" s="18" t="s">
        <v>43</v>
      </c>
      <c r="C530" s="19"/>
      <c r="D530" s="19"/>
      <c r="E530" s="19"/>
      <c r="F530" s="19"/>
      <c r="G530" s="19"/>
      <c r="H530" s="19"/>
      <c r="I530" s="19"/>
      <c r="J530" s="19"/>
    </row>
    <row r="531" spans="1:10" x14ac:dyDescent="0.25">
      <c r="A531" s="17">
        <v>28</v>
      </c>
      <c r="B531" s="18" t="s">
        <v>39</v>
      </c>
      <c r="C531" s="19"/>
      <c r="D531" s="19"/>
      <c r="E531" s="19"/>
      <c r="F531" s="19"/>
      <c r="G531" s="19"/>
      <c r="H531" s="19"/>
      <c r="I531" s="19"/>
      <c r="J531" s="19"/>
    </row>
    <row r="532" spans="1:10" x14ac:dyDescent="0.25">
      <c r="A532" s="17">
        <v>29</v>
      </c>
      <c r="B532" s="18" t="s">
        <v>40</v>
      </c>
      <c r="C532" s="19"/>
      <c r="D532" s="19"/>
      <c r="E532" s="19"/>
      <c r="F532" s="19"/>
      <c r="G532" s="19"/>
      <c r="H532" s="19"/>
      <c r="I532" s="19"/>
      <c r="J532" s="19"/>
    </row>
    <row r="533" spans="1:10" x14ac:dyDescent="0.25">
      <c r="A533" s="17">
        <v>30</v>
      </c>
      <c r="B533" s="18" t="s">
        <v>41</v>
      </c>
      <c r="C533" s="19"/>
      <c r="D533" s="19"/>
      <c r="E533" s="19"/>
      <c r="F533" s="19"/>
      <c r="G533" s="19"/>
      <c r="H533" s="19"/>
      <c r="I533" s="19"/>
      <c r="J533" s="19"/>
    </row>
    <row r="534" spans="1:10" x14ac:dyDescent="0.25">
      <c r="A534" s="76" t="s">
        <v>71</v>
      </c>
      <c r="B534" s="77"/>
      <c r="C534" s="19">
        <f>COUNTIF(C504:C533,"V")</f>
        <v>0</v>
      </c>
      <c r="D534" s="19">
        <f t="shared" ref="D534" si="191">COUNTIF(D504:D533,"V")</f>
        <v>2</v>
      </c>
      <c r="E534" s="19">
        <f t="shared" ref="E534" si="192">COUNTIF(E504:E533,"V")</f>
        <v>2</v>
      </c>
      <c r="F534" s="19">
        <f t="shared" ref="F534" si="193">COUNTIF(F504:F533,"V")</f>
        <v>0</v>
      </c>
      <c r="G534" s="19">
        <f t="shared" ref="G534" si="194">COUNTIF(G504:G533,"V")</f>
        <v>0</v>
      </c>
      <c r="H534" s="19">
        <f t="shared" ref="H534" si="195">COUNTIF(H504:H533,"V")</f>
        <v>1</v>
      </c>
      <c r="I534" s="19">
        <f t="shared" ref="I534" si="196">COUNTIF(I504:I533,"V")</f>
        <v>4</v>
      </c>
      <c r="J534" s="19">
        <f t="shared" ref="J534" si="197">COUNTIF(J504:J533,"V")</f>
        <v>0</v>
      </c>
    </row>
    <row r="535" spans="1:10" x14ac:dyDescent="0.25">
      <c r="A535" s="73" t="s">
        <v>4</v>
      </c>
      <c r="B535" s="73"/>
      <c r="C535" s="20">
        <f>C534/17</f>
        <v>0</v>
      </c>
      <c r="D535" s="20">
        <f t="shared" ref="D535" si="198">D534/17</f>
        <v>0.11764705882352941</v>
      </c>
      <c r="E535" s="20">
        <f t="shared" ref="E535" si="199">E534/17</f>
        <v>0.11764705882352941</v>
      </c>
      <c r="F535" s="20">
        <f t="shared" ref="F535" si="200">F534/17</f>
        <v>0</v>
      </c>
      <c r="G535" s="20">
        <f>G534/13</f>
        <v>0</v>
      </c>
      <c r="H535" s="20">
        <f t="shared" ref="H535" si="201">H534/13</f>
        <v>7.6923076923076927E-2</v>
      </c>
      <c r="I535" s="20">
        <f t="shared" ref="I535" si="202">I534/13</f>
        <v>0.30769230769230771</v>
      </c>
      <c r="J535" s="20">
        <f t="shared" ref="J535" si="203">J534/13</f>
        <v>0</v>
      </c>
    </row>
    <row r="536" spans="1:10" x14ac:dyDescent="0.25">
      <c r="A536" s="21" t="s">
        <v>106</v>
      </c>
      <c r="B536" s="74" t="s">
        <v>59</v>
      </c>
      <c r="C536" s="74"/>
      <c r="D536" s="74"/>
      <c r="E536" s="74"/>
      <c r="F536" s="74"/>
      <c r="G536" s="74"/>
      <c r="H536" s="74"/>
      <c r="I536" s="74"/>
      <c r="J536" s="75"/>
    </row>
    <row r="537" spans="1:10" x14ac:dyDescent="0.25">
      <c r="A537" s="17">
        <v>1</v>
      </c>
      <c r="B537" s="18" t="s">
        <v>13</v>
      </c>
      <c r="C537" s="19"/>
      <c r="D537" s="19"/>
      <c r="E537" s="19"/>
      <c r="F537" s="19"/>
      <c r="G537" s="19"/>
      <c r="H537" s="19"/>
      <c r="I537" s="19" t="s">
        <v>70</v>
      </c>
      <c r="J537" s="19"/>
    </row>
    <row r="538" spans="1:10" x14ac:dyDescent="0.25">
      <c r="A538" s="17">
        <v>2</v>
      </c>
      <c r="B538" s="18" t="s">
        <v>14</v>
      </c>
      <c r="C538" s="19"/>
      <c r="D538" s="19" t="s">
        <v>70</v>
      </c>
      <c r="E538" s="19"/>
      <c r="F538" s="19"/>
      <c r="G538" s="19"/>
      <c r="H538" s="19"/>
      <c r="I538" s="19"/>
      <c r="J538" s="19"/>
    </row>
    <row r="539" spans="1:10" x14ac:dyDescent="0.25">
      <c r="A539" s="17">
        <v>3</v>
      </c>
      <c r="B539" s="18" t="s">
        <v>15</v>
      </c>
      <c r="C539" s="19"/>
      <c r="D539" s="19"/>
      <c r="E539" s="19"/>
      <c r="F539" s="19"/>
      <c r="G539" s="19"/>
      <c r="H539" s="19"/>
      <c r="I539" s="19" t="s">
        <v>70</v>
      </c>
      <c r="J539" s="19"/>
    </row>
    <row r="540" spans="1:10" x14ac:dyDescent="0.25">
      <c r="A540" s="17">
        <v>4</v>
      </c>
      <c r="B540" s="18" t="s">
        <v>16</v>
      </c>
      <c r="C540" s="19"/>
      <c r="D540" s="19"/>
      <c r="E540" s="19"/>
      <c r="F540" s="19"/>
      <c r="G540" s="19"/>
      <c r="H540" s="19" t="s">
        <v>70</v>
      </c>
      <c r="I540" s="19"/>
      <c r="J540" s="19"/>
    </row>
    <row r="541" spans="1:10" x14ac:dyDescent="0.25">
      <c r="A541" s="17">
        <v>5</v>
      </c>
      <c r="B541" s="18" t="s">
        <v>17</v>
      </c>
      <c r="C541" s="19"/>
      <c r="D541" s="19"/>
      <c r="E541" s="19" t="s">
        <v>70</v>
      </c>
      <c r="F541" s="19"/>
      <c r="G541" s="19"/>
      <c r="H541" s="19"/>
      <c r="I541" s="19"/>
      <c r="J541" s="19"/>
    </row>
    <row r="542" spans="1:10" s="26" customFormat="1" x14ac:dyDescent="0.25">
      <c r="A542" s="23">
        <v>6</v>
      </c>
      <c r="B542" s="24" t="s">
        <v>18</v>
      </c>
      <c r="C542" s="25"/>
      <c r="D542" s="25"/>
      <c r="E542" s="25" t="s">
        <v>70</v>
      </c>
      <c r="F542" s="25"/>
      <c r="G542" s="25"/>
      <c r="H542" s="25"/>
      <c r="I542" s="25"/>
      <c r="J542" s="25"/>
    </row>
    <row r="543" spans="1:10" s="26" customFormat="1" x14ac:dyDescent="0.25">
      <c r="A543" s="23">
        <v>7</v>
      </c>
      <c r="B543" s="24" t="s">
        <v>19</v>
      </c>
      <c r="C543" s="25"/>
      <c r="D543" s="25"/>
      <c r="E543" s="25"/>
      <c r="F543" s="25"/>
      <c r="G543" s="25"/>
      <c r="H543" s="25" t="s">
        <v>70</v>
      </c>
      <c r="I543" s="25"/>
      <c r="J543" s="25"/>
    </row>
    <row r="544" spans="1:10" s="26" customFormat="1" x14ac:dyDescent="0.25">
      <c r="A544" s="23">
        <v>8</v>
      </c>
      <c r="B544" s="24" t="s">
        <v>20</v>
      </c>
      <c r="C544" s="25"/>
      <c r="D544" s="25"/>
      <c r="E544" s="25"/>
      <c r="F544" s="25"/>
      <c r="G544" s="25"/>
      <c r="H544" s="25"/>
      <c r="I544" s="25" t="s">
        <v>70</v>
      </c>
      <c r="J544" s="25"/>
    </row>
    <row r="545" spans="1:10" s="26" customFormat="1" x14ac:dyDescent="0.25">
      <c r="A545" s="23">
        <v>9</v>
      </c>
      <c r="B545" s="24" t="s">
        <v>21</v>
      </c>
      <c r="C545" s="25"/>
      <c r="D545" s="25" t="s">
        <v>70</v>
      </c>
      <c r="E545" s="25"/>
      <c r="F545" s="25"/>
      <c r="G545" s="25"/>
      <c r="H545" s="25"/>
      <c r="I545" s="25"/>
      <c r="J545" s="25"/>
    </row>
    <row r="546" spans="1:10" x14ac:dyDescent="0.25">
      <c r="A546" s="17">
        <v>10</v>
      </c>
      <c r="B546" s="18" t="s">
        <v>22</v>
      </c>
      <c r="C546" s="19"/>
      <c r="D546" s="19"/>
      <c r="E546" s="19"/>
      <c r="F546" s="19"/>
      <c r="G546" s="19"/>
      <c r="H546" s="19"/>
      <c r="I546" s="19"/>
      <c r="J546" s="19"/>
    </row>
    <row r="547" spans="1:10" x14ac:dyDescent="0.25">
      <c r="A547" s="17">
        <v>11</v>
      </c>
      <c r="B547" s="18" t="s">
        <v>23</v>
      </c>
      <c r="C547" s="19"/>
      <c r="D547" s="19"/>
      <c r="E547" s="19"/>
      <c r="F547" s="19"/>
      <c r="G547" s="19"/>
      <c r="H547" s="19"/>
      <c r="I547" s="19"/>
      <c r="J547" s="19"/>
    </row>
    <row r="548" spans="1:10" x14ac:dyDescent="0.25">
      <c r="A548" s="17">
        <v>12</v>
      </c>
      <c r="B548" s="18" t="s">
        <v>24</v>
      </c>
      <c r="C548" s="19"/>
      <c r="D548" s="19"/>
      <c r="E548" s="19"/>
      <c r="F548" s="19"/>
      <c r="G548" s="19"/>
      <c r="H548" s="19"/>
      <c r="I548" s="19"/>
      <c r="J548" s="19"/>
    </row>
    <row r="549" spans="1:10" x14ac:dyDescent="0.25">
      <c r="A549" s="17">
        <v>13</v>
      </c>
      <c r="B549" s="18" t="s">
        <v>25</v>
      </c>
      <c r="C549" s="19"/>
      <c r="D549" s="19"/>
      <c r="E549" s="19"/>
      <c r="F549" s="19"/>
      <c r="G549" s="19"/>
      <c r="H549" s="19"/>
      <c r="I549" s="19"/>
      <c r="J549" s="19"/>
    </row>
    <row r="550" spans="1:10" x14ac:dyDescent="0.25">
      <c r="A550" s="17">
        <v>14</v>
      </c>
      <c r="B550" s="18" t="s">
        <v>26</v>
      </c>
      <c r="C550" s="19"/>
      <c r="D550" s="19"/>
      <c r="E550" s="19"/>
      <c r="F550" s="19"/>
      <c r="G550" s="19"/>
      <c r="H550" s="19"/>
      <c r="I550" s="19"/>
      <c r="J550" s="19"/>
    </row>
    <row r="551" spans="1:10" x14ac:dyDescent="0.25">
      <c r="A551" s="17">
        <v>15</v>
      </c>
      <c r="B551" s="18" t="s">
        <v>27</v>
      </c>
      <c r="C551" s="19"/>
      <c r="D551" s="19"/>
      <c r="E551" s="19"/>
      <c r="F551" s="19"/>
      <c r="G551" s="19"/>
      <c r="H551" s="19"/>
      <c r="I551" s="19"/>
      <c r="J551" s="19"/>
    </row>
    <row r="552" spans="1:10" x14ac:dyDescent="0.25">
      <c r="A552" s="17">
        <v>16</v>
      </c>
      <c r="B552" s="18" t="s">
        <v>28</v>
      </c>
      <c r="C552" s="19"/>
      <c r="D552" s="19"/>
      <c r="E552" s="19"/>
      <c r="F552" s="19"/>
      <c r="G552" s="19"/>
      <c r="H552" s="19"/>
      <c r="I552" s="19"/>
      <c r="J552" s="19"/>
    </row>
    <row r="553" spans="1:10" x14ac:dyDescent="0.25">
      <c r="A553" s="17">
        <v>17</v>
      </c>
      <c r="B553" s="18" t="s">
        <v>29</v>
      </c>
      <c r="C553" s="19"/>
      <c r="D553" s="19"/>
      <c r="E553" s="19"/>
      <c r="F553" s="19"/>
      <c r="G553" s="19"/>
      <c r="H553" s="19"/>
      <c r="I553" s="19"/>
      <c r="J553" s="19"/>
    </row>
    <row r="554" spans="1:10" x14ac:dyDescent="0.25">
      <c r="A554" s="17">
        <v>18</v>
      </c>
      <c r="B554" s="18" t="s">
        <v>30</v>
      </c>
      <c r="C554" s="19"/>
      <c r="D554" s="19"/>
      <c r="E554" s="19"/>
      <c r="F554" s="19"/>
      <c r="G554" s="19"/>
      <c r="H554" s="19"/>
      <c r="I554" s="19"/>
      <c r="J554" s="19"/>
    </row>
    <row r="555" spans="1:10" x14ac:dyDescent="0.25">
      <c r="A555" s="17">
        <v>19</v>
      </c>
      <c r="B555" s="18" t="s">
        <v>31</v>
      </c>
      <c r="C555" s="19"/>
      <c r="D555" s="19"/>
      <c r="E555" s="19"/>
      <c r="F555" s="19"/>
      <c r="G555" s="19"/>
      <c r="H555" s="19"/>
      <c r="I555" s="19"/>
      <c r="J555" s="19"/>
    </row>
    <row r="556" spans="1:10" x14ac:dyDescent="0.25">
      <c r="A556" s="17">
        <v>20</v>
      </c>
      <c r="B556" s="18" t="s">
        <v>32</v>
      </c>
      <c r="C556" s="19"/>
      <c r="D556" s="19"/>
      <c r="E556" s="19"/>
      <c r="F556" s="19"/>
      <c r="G556" s="19"/>
      <c r="H556" s="19"/>
      <c r="I556" s="19"/>
      <c r="J556" s="19"/>
    </row>
    <row r="557" spans="1:10" x14ac:dyDescent="0.25">
      <c r="A557" s="17">
        <v>21</v>
      </c>
      <c r="B557" s="18" t="s">
        <v>33</v>
      </c>
      <c r="C557" s="19"/>
      <c r="D557" s="19"/>
      <c r="E557" s="19"/>
      <c r="F557" s="19"/>
      <c r="G557" s="19"/>
      <c r="H557" s="19"/>
      <c r="I557" s="19"/>
      <c r="J557" s="19"/>
    </row>
    <row r="558" spans="1:10" x14ac:dyDescent="0.25">
      <c r="A558" s="17">
        <v>22</v>
      </c>
      <c r="B558" s="18" t="s">
        <v>34</v>
      </c>
      <c r="C558" s="19"/>
      <c r="D558" s="19"/>
      <c r="E558" s="19"/>
      <c r="F558" s="19"/>
      <c r="G558" s="19"/>
      <c r="H558" s="19"/>
      <c r="I558" s="19"/>
      <c r="J558" s="19"/>
    </row>
    <row r="559" spans="1:10" x14ac:dyDescent="0.25">
      <c r="A559" s="17">
        <v>23</v>
      </c>
      <c r="B559" s="18" t="s">
        <v>35</v>
      </c>
      <c r="C559" s="19"/>
      <c r="D559" s="19"/>
      <c r="E559" s="19"/>
      <c r="F559" s="19"/>
      <c r="G559" s="19"/>
      <c r="H559" s="19"/>
      <c r="I559" s="19"/>
      <c r="J559" s="19"/>
    </row>
    <row r="560" spans="1:10" x14ac:dyDescent="0.25">
      <c r="A560" s="17">
        <v>24</v>
      </c>
      <c r="B560" s="18" t="s">
        <v>36</v>
      </c>
      <c r="C560" s="19"/>
      <c r="D560" s="19"/>
      <c r="E560" s="19"/>
      <c r="F560" s="19"/>
      <c r="G560" s="19"/>
      <c r="H560" s="19"/>
      <c r="I560" s="19"/>
      <c r="J560" s="19"/>
    </row>
    <row r="561" spans="1:10" x14ac:dyDescent="0.25">
      <c r="A561" s="17">
        <v>25</v>
      </c>
      <c r="B561" s="18" t="s">
        <v>37</v>
      </c>
      <c r="C561" s="19"/>
      <c r="D561" s="19"/>
      <c r="E561" s="19"/>
      <c r="F561" s="19"/>
      <c r="G561" s="19"/>
      <c r="H561" s="19"/>
      <c r="I561" s="19"/>
      <c r="J561" s="19"/>
    </row>
    <row r="562" spans="1:10" x14ac:dyDescent="0.25">
      <c r="A562" s="17">
        <v>26</v>
      </c>
      <c r="B562" s="18" t="s">
        <v>38</v>
      </c>
      <c r="C562" s="19"/>
      <c r="D562" s="19"/>
      <c r="E562" s="19"/>
      <c r="F562" s="19"/>
      <c r="G562" s="19"/>
      <c r="H562" s="19"/>
      <c r="I562" s="19"/>
      <c r="J562" s="19"/>
    </row>
    <row r="563" spans="1:10" x14ac:dyDescent="0.25">
      <c r="A563" s="17">
        <v>27</v>
      </c>
      <c r="B563" s="18" t="s">
        <v>43</v>
      </c>
      <c r="C563" s="19"/>
      <c r="D563" s="19"/>
      <c r="E563" s="19"/>
      <c r="F563" s="19"/>
      <c r="G563" s="19"/>
      <c r="H563" s="19"/>
      <c r="I563" s="19"/>
      <c r="J563" s="19"/>
    </row>
    <row r="564" spans="1:10" x14ac:dyDescent="0.25">
      <c r="A564" s="17">
        <v>28</v>
      </c>
      <c r="B564" s="18" t="s">
        <v>39</v>
      </c>
      <c r="C564" s="19"/>
      <c r="D564" s="19"/>
      <c r="E564" s="19"/>
      <c r="F564" s="19"/>
      <c r="G564" s="19"/>
      <c r="H564" s="19"/>
      <c r="I564" s="19"/>
      <c r="J564" s="19"/>
    </row>
    <row r="565" spans="1:10" x14ac:dyDescent="0.25">
      <c r="A565" s="17">
        <v>29</v>
      </c>
      <c r="B565" s="18" t="s">
        <v>40</v>
      </c>
      <c r="C565" s="19"/>
      <c r="D565" s="19"/>
      <c r="E565" s="19"/>
      <c r="F565" s="19"/>
      <c r="G565" s="19"/>
      <c r="H565" s="19"/>
      <c r="I565" s="19"/>
      <c r="J565" s="19"/>
    </row>
    <row r="566" spans="1:10" x14ac:dyDescent="0.25">
      <c r="A566" s="17">
        <v>30</v>
      </c>
      <c r="B566" s="18" t="s">
        <v>41</v>
      </c>
      <c r="C566" s="19"/>
      <c r="D566" s="19"/>
      <c r="E566" s="19"/>
      <c r="F566" s="19"/>
      <c r="G566" s="19"/>
      <c r="H566" s="19"/>
      <c r="I566" s="19"/>
      <c r="J566" s="19"/>
    </row>
    <row r="567" spans="1:10" x14ac:dyDescent="0.25">
      <c r="A567" s="76" t="s">
        <v>71</v>
      </c>
      <c r="B567" s="77"/>
      <c r="C567" s="19">
        <f>COUNTIF(C537:C566,"V")</f>
        <v>0</v>
      </c>
      <c r="D567" s="19">
        <f t="shared" ref="D567" si="204">COUNTIF(D537:D566,"V")</f>
        <v>2</v>
      </c>
      <c r="E567" s="19">
        <f t="shared" ref="E567" si="205">COUNTIF(E537:E566,"V")</f>
        <v>2</v>
      </c>
      <c r="F567" s="19">
        <f t="shared" ref="F567" si="206">COUNTIF(F537:F566,"V")</f>
        <v>0</v>
      </c>
      <c r="G567" s="19">
        <f t="shared" ref="G567" si="207">COUNTIF(G537:G566,"V")</f>
        <v>0</v>
      </c>
      <c r="H567" s="19">
        <f t="shared" ref="H567" si="208">COUNTIF(H537:H566,"V")</f>
        <v>2</v>
      </c>
      <c r="I567" s="19">
        <f t="shared" ref="I567" si="209">COUNTIF(I537:I566,"V")</f>
        <v>3</v>
      </c>
      <c r="J567" s="19">
        <f t="shared" ref="J567" si="210">COUNTIF(J537:J566,"V")</f>
        <v>0</v>
      </c>
    </row>
    <row r="568" spans="1:10" x14ac:dyDescent="0.25">
      <c r="A568" s="73" t="s">
        <v>4</v>
      </c>
      <c r="B568" s="73"/>
      <c r="C568" s="20">
        <f>C567/17</f>
        <v>0</v>
      </c>
      <c r="D568" s="20">
        <f t="shared" ref="D568" si="211">D567/17</f>
        <v>0.11764705882352941</v>
      </c>
      <c r="E568" s="20">
        <f t="shared" ref="E568" si="212">E567/17</f>
        <v>0.11764705882352941</v>
      </c>
      <c r="F568" s="20">
        <f t="shared" ref="F568" si="213">F567/17</f>
        <v>0</v>
      </c>
      <c r="G568" s="20">
        <f>G567/13</f>
        <v>0</v>
      </c>
      <c r="H568" s="20">
        <f t="shared" ref="H568" si="214">H567/13</f>
        <v>0.15384615384615385</v>
      </c>
      <c r="I568" s="20">
        <f t="shared" ref="I568" si="215">I567/13</f>
        <v>0.23076923076923078</v>
      </c>
      <c r="J568" s="20">
        <f t="shared" ref="J568" si="216">J567/13</f>
        <v>0</v>
      </c>
    </row>
    <row r="569" spans="1:10" ht="30" customHeight="1" x14ac:dyDescent="0.25">
      <c r="A569" s="21" t="s">
        <v>107</v>
      </c>
      <c r="B569" s="78" t="s">
        <v>60</v>
      </c>
      <c r="C569" s="78"/>
      <c r="D569" s="78"/>
      <c r="E569" s="78"/>
      <c r="F569" s="78"/>
      <c r="G569" s="78"/>
      <c r="H569" s="78"/>
      <c r="I569" s="78"/>
      <c r="J569" s="79"/>
    </row>
    <row r="570" spans="1:10" x14ac:dyDescent="0.25">
      <c r="A570" s="17">
        <v>1</v>
      </c>
      <c r="B570" s="18" t="s">
        <v>13</v>
      </c>
      <c r="C570" s="19"/>
      <c r="D570" s="19"/>
      <c r="E570" s="19"/>
      <c r="F570" s="19"/>
      <c r="G570" s="19" t="s">
        <v>70</v>
      </c>
      <c r="H570" s="19"/>
      <c r="I570" s="19"/>
      <c r="J570" s="19"/>
    </row>
    <row r="571" spans="1:10" x14ac:dyDescent="0.25">
      <c r="A571" s="17">
        <v>2</v>
      </c>
      <c r="B571" s="18" t="s">
        <v>14</v>
      </c>
      <c r="C571" s="19" t="s">
        <v>70</v>
      </c>
      <c r="D571" s="19"/>
      <c r="E571" s="19"/>
      <c r="F571" s="19"/>
      <c r="G571" s="19"/>
      <c r="H571" s="19"/>
      <c r="I571" s="19"/>
      <c r="J571" s="19"/>
    </row>
    <row r="572" spans="1:10" x14ac:dyDescent="0.25">
      <c r="A572" s="17">
        <v>3</v>
      </c>
      <c r="B572" s="18" t="s">
        <v>15</v>
      </c>
      <c r="C572" s="19"/>
      <c r="D572" s="19"/>
      <c r="E572" s="19"/>
      <c r="F572" s="19"/>
      <c r="G572" s="19" t="s">
        <v>70</v>
      </c>
      <c r="H572" s="19"/>
      <c r="I572" s="19"/>
      <c r="J572" s="19"/>
    </row>
    <row r="573" spans="1:10" x14ac:dyDescent="0.25">
      <c r="A573" s="17">
        <v>4</v>
      </c>
      <c r="B573" s="18" t="s">
        <v>16</v>
      </c>
      <c r="C573" s="19"/>
      <c r="D573" s="19"/>
      <c r="E573" s="19"/>
      <c r="F573" s="19"/>
      <c r="G573" s="19"/>
      <c r="H573" s="19"/>
      <c r="I573" s="19"/>
      <c r="J573" s="19" t="s">
        <v>70</v>
      </c>
    </row>
    <row r="574" spans="1:10" x14ac:dyDescent="0.25">
      <c r="A574" s="17">
        <v>5</v>
      </c>
      <c r="B574" s="18" t="s">
        <v>17</v>
      </c>
      <c r="C574" s="19"/>
      <c r="D574" s="19"/>
      <c r="E574" s="19" t="s">
        <v>70</v>
      </c>
      <c r="F574" s="19"/>
      <c r="G574" s="19"/>
      <c r="H574" s="19"/>
      <c r="I574" s="19"/>
      <c r="J574" s="19"/>
    </row>
    <row r="575" spans="1:10" s="26" customFormat="1" x14ac:dyDescent="0.25">
      <c r="A575" s="23">
        <v>6</v>
      </c>
      <c r="B575" s="24" t="s">
        <v>18</v>
      </c>
      <c r="C575" s="25"/>
      <c r="D575" s="25" t="s">
        <v>70</v>
      </c>
      <c r="E575" s="25"/>
      <c r="F575" s="25"/>
      <c r="G575" s="25"/>
      <c r="H575" s="25"/>
      <c r="I575" s="25"/>
      <c r="J575" s="25"/>
    </row>
    <row r="576" spans="1:10" s="26" customFormat="1" x14ac:dyDescent="0.25">
      <c r="A576" s="23">
        <v>7</v>
      </c>
      <c r="B576" s="24" t="s">
        <v>19</v>
      </c>
      <c r="C576" s="25"/>
      <c r="D576" s="25"/>
      <c r="E576" s="25"/>
      <c r="F576" s="25"/>
      <c r="G576" s="25"/>
      <c r="H576" s="25"/>
      <c r="I576" s="25" t="s">
        <v>70</v>
      </c>
      <c r="J576" s="25"/>
    </row>
    <row r="577" spans="1:10" s="26" customFormat="1" x14ac:dyDescent="0.25">
      <c r="A577" s="23">
        <v>8</v>
      </c>
      <c r="B577" s="24" t="s">
        <v>20</v>
      </c>
      <c r="C577" s="25"/>
      <c r="D577" s="25"/>
      <c r="E577" s="25"/>
      <c r="F577" s="25"/>
      <c r="G577" s="25"/>
      <c r="H577" s="25" t="s">
        <v>70</v>
      </c>
      <c r="I577" s="25"/>
      <c r="J577" s="25"/>
    </row>
    <row r="578" spans="1:10" s="26" customFormat="1" x14ac:dyDescent="0.25">
      <c r="A578" s="23">
        <v>9</v>
      </c>
      <c r="B578" s="24" t="s">
        <v>21</v>
      </c>
      <c r="C578" s="25"/>
      <c r="D578" s="25"/>
      <c r="E578" s="25"/>
      <c r="F578" s="25"/>
      <c r="G578" s="25"/>
      <c r="H578" s="25"/>
      <c r="I578" s="25"/>
      <c r="J578" s="25"/>
    </row>
    <row r="579" spans="1:10" x14ac:dyDescent="0.25">
      <c r="A579" s="17">
        <v>10</v>
      </c>
      <c r="B579" s="18" t="s">
        <v>22</v>
      </c>
      <c r="C579" s="19"/>
      <c r="D579" s="19"/>
      <c r="E579" s="19"/>
      <c r="F579" s="19"/>
      <c r="G579" s="19"/>
      <c r="H579" s="19"/>
      <c r="I579" s="19"/>
      <c r="J579" s="19"/>
    </row>
    <row r="580" spans="1:10" x14ac:dyDescent="0.25">
      <c r="A580" s="17">
        <v>11</v>
      </c>
      <c r="B580" s="18" t="s">
        <v>23</v>
      </c>
      <c r="C580" s="19"/>
      <c r="D580" s="19"/>
      <c r="E580" s="19"/>
      <c r="F580" s="19"/>
      <c r="G580" s="19"/>
      <c r="H580" s="19"/>
      <c r="I580" s="19"/>
      <c r="J580" s="19"/>
    </row>
    <row r="581" spans="1:10" x14ac:dyDescent="0.25">
      <c r="A581" s="17">
        <v>12</v>
      </c>
      <c r="B581" s="18" t="s">
        <v>24</v>
      </c>
      <c r="C581" s="19"/>
      <c r="D581" s="19"/>
      <c r="E581" s="19"/>
      <c r="F581" s="19"/>
      <c r="G581" s="19"/>
      <c r="H581" s="19"/>
      <c r="I581" s="19"/>
      <c r="J581" s="19"/>
    </row>
    <row r="582" spans="1:10" x14ac:dyDescent="0.25">
      <c r="A582" s="17">
        <v>13</v>
      </c>
      <c r="B582" s="18" t="s">
        <v>25</v>
      </c>
      <c r="C582" s="19"/>
      <c r="D582" s="19"/>
      <c r="E582" s="19"/>
      <c r="F582" s="19"/>
      <c r="G582" s="19"/>
      <c r="H582" s="19"/>
      <c r="I582" s="19"/>
      <c r="J582" s="19"/>
    </row>
    <row r="583" spans="1:10" x14ac:dyDescent="0.25">
      <c r="A583" s="17">
        <v>14</v>
      </c>
      <c r="B583" s="18" t="s">
        <v>26</v>
      </c>
      <c r="C583" s="19"/>
      <c r="D583" s="19"/>
      <c r="E583" s="19"/>
      <c r="F583" s="19"/>
      <c r="G583" s="19"/>
      <c r="H583" s="19"/>
      <c r="I583" s="19"/>
      <c r="J583" s="19"/>
    </row>
    <row r="584" spans="1:10" x14ac:dyDescent="0.25">
      <c r="A584" s="17">
        <v>15</v>
      </c>
      <c r="B584" s="18" t="s">
        <v>27</v>
      </c>
      <c r="C584" s="19"/>
      <c r="D584" s="19"/>
      <c r="E584" s="19"/>
      <c r="F584" s="19"/>
      <c r="G584" s="19"/>
      <c r="H584" s="19"/>
      <c r="I584" s="19"/>
      <c r="J584" s="19"/>
    </row>
    <row r="585" spans="1:10" x14ac:dyDescent="0.25">
      <c r="A585" s="17">
        <v>16</v>
      </c>
      <c r="B585" s="18" t="s">
        <v>28</v>
      </c>
      <c r="C585" s="19"/>
      <c r="D585" s="19"/>
      <c r="E585" s="19"/>
      <c r="F585" s="19"/>
      <c r="G585" s="19"/>
      <c r="H585" s="19"/>
      <c r="I585" s="19"/>
      <c r="J585" s="19"/>
    </row>
    <row r="586" spans="1:10" x14ac:dyDescent="0.25">
      <c r="A586" s="17">
        <v>17</v>
      </c>
      <c r="B586" s="18" t="s">
        <v>29</v>
      </c>
      <c r="C586" s="19"/>
      <c r="D586" s="19"/>
      <c r="E586" s="19"/>
      <c r="F586" s="19"/>
      <c r="G586" s="19"/>
      <c r="H586" s="19"/>
      <c r="I586" s="19"/>
      <c r="J586" s="19"/>
    </row>
    <row r="587" spans="1:10" x14ac:dyDescent="0.25">
      <c r="A587" s="17">
        <v>18</v>
      </c>
      <c r="B587" s="18" t="s">
        <v>30</v>
      </c>
      <c r="C587" s="19"/>
      <c r="D587" s="19"/>
      <c r="E587" s="19"/>
      <c r="F587" s="19"/>
      <c r="G587" s="19"/>
      <c r="H587" s="19"/>
      <c r="I587" s="19"/>
      <c r="J587" s="19"/>
    </row>
    <row r="588" spans="1:10" x14ac:dyDescent="0.25">
      <c r="A588" s="17">
        <v>19</v>
      </c>
      <c r="B588" s="18" t="s">
        <v>31</v>
      </c>
      <c r="C588" s="19"/>
      <c r="D588" s="19"/>
      <c r="E588" s="19"/>
      <c r="F588" s="19"/>
      <c r="G588" s="19"/>
      <c r="H588" s="19"/>
      <c r="I588" s="19"/>
      <c r="J588" s="19"/>
    </row>
    <row r="589" spans="1:10" x14ac:dyDescent="0.25">
      <c r="A589" s="17">
        <v>20</v>
      </c>
      <c r="B589" s="18" t="s">
        <v>32</v>
      </c>
      <c r="C589" s="19"/>
      <c r="D589" s="19"/>
      <c r="E589" s="19"/>
      <c r="F589" s="19"/>
      <c r="G589" s="19"/>
      <c r="H589" s="19"/>
      <c r="I589" s="19"/>
      <c r="J589" s="19"/>
    </row>
    <row r="590" spans="1:10" x14ac:dyDescent="0.25">
      <c r="A590" s="17">
        <v>21</v>
      </c>
      <c r="B590" s="18" t="s">
        <v>33</v>
      </c>
      <c r="C590" s="19"/>
      <c r="D590" s="19"/>
      <c r="E590" s="19"/>
      <c r="F590" s="19"/>
      <c r="G590" s="19"/>
      <c r="H590" s="19"/>
      <c r="I590" s="19"/>
      <c r="J590" s="19"/>
    </row>
    <row r="591" spans="1:10" x14ac:dyDescent="0.25">
      <c r="A591" s="17">
        <v>22</v>
      </c>
      <c r="B591" s="18" t="s">
        <v>34</v>
      </c>
      <c r="C591" s="19"/>
      <c r="D591" s="19"/>
      <c r="E591" s="19"/>
      <c r="F591" s="19"/>
      <c r="G591" s="19"/>
      <c r="H591" s="19"/>
      <c r="I591" s="19"/>
      <c r="J591" s="19"/>
    </row>
    <row r="592" spans="1:10" x14ac:dyDescent="0.25">
      <c r="A592" s="17">
        <v>23</v>
      </c>
      <c r="B592" s="18" t="s">
        <v>35</v>
      </c>
      <c r="C592" s="19"/>
      <c r="D592" s="19"/>
      <c r="E592" s="19"/>
      <c r="F592" s="19"/>
      <c r="G592" s="19"/>
      <c r="H592" s="19"/>
      <c r="I592" s="19"/>
      <c r="J592" s="19"/>
    </row>
    <row r="593" spans="1:10" x14ac:dyDescent="0.25">
      <c r="A593" s="17">
        <v>24</v>
      </c>
      <c r="B593" s="18" t="s">
        <v>36</v>
      </c>
      <c r="C593" s="19"/>
      <c r="D593" s="19"/>
      <c r="E593" s="19"/>
      <c r="F593" s="19"/>
      <c r="G593" s="19"/>
      <c r="H593" s="19"/>
      <c r="I593" s="19"/>
      <c r="J593" s="19"/>
    </row>
    <row r="594" spans="1:10" x14ac:dyDescent="0.25">
      <c r="A594" s="17">
        <v>25</v>
      </c>
      <c r="B594" s="18" t="s">
        <v>37</v>
      </c>
      <c r="C594" s="19"/>
      <c r="D594" s="19"/>
      <c r="E594" s="19"/>
      <c r="F594" s="19"/>
      <c r="G594" s="19"/>
      <c r="H594" s="19"/>
      <c r="I594" s="19"/>
      <c r="J594" s="19"/>
    </row>
    <row r="595" spans="1:10" x14ac:dyDescent="0.25">
      <c r="A595" s="17">
        <v>26</v>
      </c>
      <c r="B595" s="18" t="s">
        <v>38</v>
      </c>
      <c r="C595" s="19"/>
      <c r="D595" s="19"/>
      <c r="E595" s="19"/>
      <c r="F595" s="19"/>
      <c r="G595" s="19"/>
      <c r="H595" s="19"/>
      <c r="I595" s="19"/>
      <c r="J595" s="19"/>
    </row>
    <row r="596" spans="1:10" x14ac:dyDescent="0.25">
      <c r="A596" s="17">
        <v>27</v>
      </c>
      <c r="B596" s="18" t="s">
        <v>43</v>
      </c>
      <c r="C596" s="19"/>
      <c r="D596" s="19"/>
      <c r="E596" s="19"/>
      <c r="F596" s="19"/>
      <c r="G596" s="19"/>
      <c r="H596" s="19"/>
      <c r="I596" s="19"/>
      <c r="J596" s="19"/>
    </row>
    <row r="597" spans="1:10" x14ac:dyDescent="0.25">
      <c r="A597" s="17">
        <v>28</v>
      </c>
      <c r="B597" s="18" t="s">
        <v>39</v>
      </c>
      <c r="C597" s="19"/>
      <c r="D597" s="19"/>
      <c r="E597" s="19"/>
      <c r="F597" s="19"/>
      <c r="G597" s="19"/>
      <c r="H597" s="19"/>
      <c r="I597" s="19"/>
      <c r="J597" s="19"/>
    </row>
    <row r="598" spans="1:10" x14ac:dyDescent="0.25">
      <c r="A598" s="17">
        <v>29</v>
      </c>
      <c r="B598" s="18" t="s">
        <v>40</v>
      </c>
      <c r="C598" s="19"/>
      <c r="D598" s="19"/>
      <c r="E598" s="19"/>
      <c r="F598" s="19"/>
      <c r="G598" s="19"/>
      <c r="H598" s="19"/>
      <c r="I598" s="19"/>
      <c r="J598" s="19"/>
    </row>
    <row r="599" spans="1:10" x14ac:dyDescent="0.25">
      <c r="A599" s="17">
        <v>30</v>
      </c>
      <c r="B599" s="18" t="s">
        <v>41</v>
      </c>
      <c r="C599" s="19"/>
      <c r="D599" s="19"/>
      <c r="E599" s="19"/>
      <c r="F599" s="19"/>
      <c r="G599" s="19"/>
      <c r="H599" s="19"/>
      <c r="I599" s="19"/>
      <c r="J599" s="19"/>
    </row>
    <row r="600" spans="1:10" x14ac:dyDescent="0.25">
      <c r="A600" s="76" t="s">
        <v>71</v>
      </c>
      <c r="B600" s="77"/>
      <c r="C600" s="19">
        <f>COUNTIF(C570:C599,"V")</f>
        <v>1</v>
      </c>
      <c r="D600" s="19">
        <f t="shared" ref="D600" si="217">COUNTIF(D570:D599,"V")</f>
        <v>1</v>
      </c>
      <c r="E600" s="19">
        <f t="shared" ref="E600" si="218">COUNTIF(E570:E599,"V")</f>
        <v>1</v>
      </c>
      <c r="F600" s="19">
        <f t="shared" ref="F600" si="219">COUNTIF(F570:F599,"V")</f>
        <v>0</v>
      </c>
      <c r="G600" s="19">
        <f t="shared" ref="G600" si="220">COUNTIF(G570:G599,"V")</f>
        <v>2</v>
      </c>
      <c r="H600" s="19">
        <f t="shared" ref="H600" si="221">COUNTIF(H570:H599,"V")</f>
        <v>1</v>
      </c>
      <c r="I600" s="19">
        <f t="shared" ref="I600" si="222">COUNTIF(I570:I599,"V")</f>
        <v>1</v>
      </c>
      <c r="J600" s="19">
        <f t="shared" ref="J600" si="223">COUNTIF(J570:J599,"V")</f>
        <v>1</v>
      </c>
    </row>
    <row r="601" spans="1:10" x14ac:dyDescent="0.25">
      <c r="A601" s="73" t="s">
        <v>4</v>
      </c>
      <c r="B601" s="73"/>
      <c r="C601" s="20">
        <f>C600/17</f>
        <v>5.8823529411764705E-2</v>
      </c>
      <c r="D601" s="20">
        <f t="shared" ref="D601" si="224">D600/17</f>
        <v>5.8823529411764705E-2</v>
      </c>
      <c r="E601" s="20">
        <f t="shared" ref="E601" si="225">E600/17</f>
        <v>5.8823529411764705E-2</v>
      </c>
      <c r="F601" s="20">
        <f t="shared" ref="F601" si="226">F600/17</f>
        <v>0</v>
      </c>
      <c r="G601" s="20">
        <f>G600/13</f>
        <v>0.15384615384615385</v>
      </c>
      <c r="H601" s="20">
        <f t="shared" ref="H601" si="227">H600/13</f>
        <v>7.6923076923076927E-2</v>
      </c>
      <c r="I601" s="20">
        <f t="shared" ref="I601" si="228">I600/13</f>
        <v>7.6923076923076927E-2</v>
      </c>
      <c r="J601" s="20">
        <f t="shared" ref="J601" si="229">J600/13</f>
        <v>7.6923076923076927E-2</v>
      </c>
    </row>
    <row r="602" spans="1:10" ht="28.5" customHeight="1" x14ac:dyDescent="0.25">
      <c r="A602" s="21" t="s">
        <v>108</v>
      </c>
      <c r="B602" s="78" t="s">
        <v>61</v>
      </c>
      <c r="C602" s="78"/>
      <c r="D602" s="78"/>
      <c r="E602" s="78"/>
      <c r="F602" s="78"/>
      <c r="G602" s="78"/>
      <c r="H602" s="78"/>
      <c r="I602" s="78"/>
      <c r="J602" s="79"/>
    </row>
    <row r="603" spans="1:10" x14ac:dyDescent="0.25">
      <c r="A603" s="17">
        <v>1</v>
      </c>
      <c r="B603" s="18" t="s">
        <v>13</v>
      </c>
      <c r="C603" s="19"/>
      <c r="D603" s="19"/>
      <c r="E603" s="19"/>
      <c r="F603" s="19"/>
      <c r="G603" s="19" t="s">
        <v>70</v>
      </c>
      <c r="H603" s="19"/>
      <c r="I603" s="19"/>
      <c r="J603" s="19"/>
    </row>
    <row r="604" spans="1:10" x14ac:dyDescent="0.25">
      <c r="A604" s="17">
        <v>2</v>
      </c>
      <c r="B604" s="18" t="s">
        <v>14</v>
      </c>
      <c r="C604" s="19" t="s">
        <v>70</v>
      </c>
      <c r="D604" s="19"/>
      <c r="E604" s="19"/>
      <c r="F604" s="19"/>
      <c r="G604" s="19"/>
      <c r="H604" s="19"/>
      <c r="I604" s="19"/>
      <c r="J604" s="19"/>
    </row>
    <row r="605" spans="1:10" x14ac:dyDescent="0.25">
      <c r="A605" s="17">
        <v>3</v>
      </c>
      <c r="B605" s="18" t="s">
        <v>15</v>
      </c>
      <c r="C605" s="19"/>
      <c r="D605" s="19"/>
      <c r="E605" s="19"/>
      <c r="F605" s="19"/>
      <c r="G605" s="19" t="s">
        <v>70</v>
      </c>
      <c r="H605" s="19"/>
      <c r="I605" s="19"/>
      <c r="J605" s="19"/>
    </row>
    <row r="606" spans="1:10" x14ac:dyDescent="0.25">
      <c r="A606" s="17">
        <v>4</v>
      </c>
      <c r="B606" s="18" t="s">
        <v>16</v>
      </c>
      <c r="C606" s="19"/>
      <c r="D606" s="19"/>
      <c r="E606" s="19"/>
      <c r="F606" s="19"/>
      <c r="G606" s="19"/>
      <c r="H606" s="19"/>
      <c r="I606" s="19"/>
      <c r="J606" s="19" t="s">
        <v>70</v>
      </c>
    </row>
    <row r="607" spans="1:10" x14ac:dyDescent="0.25">
      <c r="A607" s="17">
        <v>5</v>
      </c>
      <c r="B607" s="18" t="s">
        <v>17</v>
      </c>
      <c r="C607" s="19"/>
      <c r="D607" s="19" t="s">
        <v>70</v>
      </c>
      <c r="E607" s="19"/>
      <c r="F607" s="19"/>
      <c r="G607" s="19"/>
      <c r="H607" s="19"/>
      <c r="I607" s="19"/>
      <c r="J607" s="19"/>
    </row>
    <row r="608" spans="1:10" s="26" customFormat="1" x14ac:dyDescent="0.25">
      <c r="A608" s="23">
        <v>6</v>
      </c>
      <c r="B608" s="24" t="s">
        <v>18</v>
      </c>
      <c r="C608" s="25"/>
      <c r="D608" s="25" t="s">
        <v>70</v>
      </c>
      <c r="E608" s="25"/>
      <c r="F608" s="25"/>
      <c r="G608" s="25"/>
      <c r="H608" s="25"/>
      <c r="I608" s="25"/>
      <c r="J608" s="25"/>
    </row>
    <row r="609" spans="1:10" s="26" customFormat="1" x14ac:dyDescent="0.25">
      <c r="A609" s="23">
        <v>7</v>
      </c>
      <c r="B609" s="24" t="s">
        <v>19</v>
      </c>
      <c r="C609" s="25"/>
      <c r="D609" s="25"/>
      <c r="E609" s="25"/>
      <c r="F609" s="25"/>
      <c r="G609" s="25"/>
      <c r="H609" s="25" t="s">
        <v>70</v>
      </c>
      <c r="I609" s="25"/>
      <c r="J609" s="25"/>
    </row>
    <row r="610" spans="1:10" s="26" customFormat="1" x14ac:dyDescent="0.25">
      <c r="A610" s="23">
        <v>8</v>
      </c>
      <c r="B610" s="24" t="s">
        <v>20</v>
      </c>
      <c r="C610" s="25"/>
      <c r="D610" s="25"/>
      <c r="E610" s="25"/>
      <c r="F610" s="25"/>
      <c r="G610" s="25"/>
      <c r="H610" s="25" t="s">
        <v>70</v>
      </c>
      <c r="I610" s="25"/>
      <c r="J610" s="25"/>
    </row>
    <row r="611" spans="1:10" s="26" customFormat="1" x14ac:dyDescent="0.25">
      <c r="A611" s="23">
        <v>9</v>
      </c>
      <c r="B611" s="24" t="s">
        <v>21</v>
      </c>
      <c r="C611" s="25" t="s">
        <v>70</v>
      </c>
      <c r="D611" s="25"/>
      <c r="E611" s="25"/>
      <c r="F611" s="25"/>
      <c r="G611" s="25"/>
      <c r="H611" s="25"/>
      <c r="I611" s="25"/>
      <c r="J611" s="25"/>
    </row>
    <row r="612" spans="1:10" x14ac:dyDescent="0.25">
      <c r="A612" s="17">
        <v>10</v>
      </c>
      <c r="B612" s="18" t="s">
        <v>22</v>
      </c>
      <c r="C612" s="19"/>
      <c r="D612" s="19"/>
      <c r="E612" s="19"/>
      <c r="F612" s="19"/>
      <c r="G612" s="19"/>
      <c r="H612" s="19"/>
      <c r="I612" s="19"/>
      <c r="J612" s="19"/>
    </row>
    <row r="613" spans="1:10" x14ac:dyDescent="0.25">
      <c r="A613" s="17">
        <v>11</v>
      </c>
      <c r="B613" s="18" t="s">
        <v>23</v>
      </c>
      <c r="C613" s="19"/>
      <c r="D613" s="19"/>
      <c r="E613" s="19"/>
      <c r="F613" s="19"/>
      <c r="G613" s="19"/>
      <c r="H613" s="19"/>
      <c r="I613" s="19"/>
      <c r="J613" s="19"/>
    </row>
    <row r="614" spans="1:10" x14ac:dyDescent="0.25">
      <c r="A614" s="17">
        <v>12</v>
      </c>
      <c r="B614" s="18" t="s">
        <v>24</v>
      </c>
      <c r="C614" s="19"/>
      <c r="D614" s="19"/>
      <c r="E614" s="19"/>
      <c r="F614" s="19"/>
      <c r="G614" s="19"/>
      <c r="H614" s="19"/>
      <c r="I614" s="19"/>
      <c r="J614" s="19"/>
    </row>
    <row r="615" spans="1:10" x14ac:dyDescent="0.25">
      <c r="A615" s="17">
        <v>13</v>
      </c>
      <c r="B615" s="18" t="s">
        <v>25</v>
      </c>
      <c r="C615" s="19"/>
      <c r="D615" s="19"/>
      <c r="E615" s="19"/>
      <c r="F615" s="19"/>
      <c r="G615" s="19"/>
      <c r="H615" s="19"/>
      <c r="I615" s="19"/>
      <c r="J615" s="19"/>
    </row>
    <row r="616" spans="1:10" x14ac:dyDescent="0.25">
      <c r="A616" s="17">
        <v>14</v>
      </c>
      <c r="B616" s="18" t="s">
        <v>26</v>
      </c>
      <c r="C616" s="19"/>
      <c r="D616" s="19"/>
      <c r="E616" s="19"/>
      <c r="F616" s="19"/>
      <c r="G616" s="19"/>
      <c r="H616" s="19"/>
      <c r="I616" s="19"/>
      <c r="J616" s="19"/>
    </row>
    <row r="617" spans="1:10" x14ac:dyDescent="0.25">
      <c r="A617" s="17">
        <v>15</v>
      </c>
      <c r="B617" s="18" t="s">
        <v>27</v>
      </c>
      <c r="C617" s="19"/>
      <c r="D617" s="19"/>
      <c r="E617" s="19"/>
      <c r="F617" s="19"/>
      <c r="G617" s="19"/>
      <c r="H617" s="19"/>
      <c r="I617" s="19"/>
      <c r="J617" s="19"/>
    </row>
    <row r="618" spans="1:10" x14ac:dyDescent="0.25">
      <c r="A618" s="17">
        <v>16</v>
      </c>
      <c r="B618" s="18" t="s">
        <v>28</v>
      </c>
      <c r="C618" s="19"/>
      <c r="D618" s="19"/>
      <c r="E618" s="19"/>
      <c r="F618" s="19"/>
      <c r="G618" s="19"/>
      <c r="H618" s="19"/>
      <c r="I618" s="19"/>
      <c r="J618" s="19"/>
    </row>
    <row r="619" spans="1:10" x14ac:dyDescent="0.25">
      <c r="A619" s="17">
        <v>17</v>
      </c>
      <c r="B619" s="18" t="s">
        <v>29</v>
      </c>
      <c r="C619" s="19"/>
      <c r="D619" s="19"/>
      <c r="E619" s="19"/>
      <c r="F619" s="19"/>
      <c r="G619" s="19"/>
      <c r="H619" s="19"/>
      <c r="I619" s="19"/>
      <c r="J619" s="19"/>
    </row>
    <row r="620" spans="1:10" x14ac:dyDescent="0.25">
      <c r="A620" s="17">
        <v>18</v>
      </c>
      <c r="B620" s="18" t="s">
        <v>30</v>
      </c>
      <c r="C620" s="19"/>
      <c r="D620" s="19"/>
      <c r="E620" s="19"/>
      <c r="F620" s="19"/>
      <c r="G620" s="19"/>
      <c r="H620" s="19"/>
      <c r="I620" s="19"/>
      <c r="J620" s="19"/>
    </row>
    <row r="621" spans="1:10" x14ac:dyDescent="0.25">
      <c r="A621" s="17">
        <v>19</v>
      </c>
      <c r="B621" s="18" t="s">
        <v>31</v>
      </c>
      <c r="C621" s="19"/>
      <c r="D621" s="19"/>
      <c r="E621" s="19"/>
      <c r="F621" s="19"/>
      <c r="G621" s="19"/>
      <c r="H621" s="19"/>
      <c r="I621" s="19"/>
      <c r="J621" s="19"/>
    </row>
    <row r="622" spans="1:10" x14ac:dyDescent="0.25">
      <c r="A622" s="17">
        <v>20</v>
      </c>
      <c r="B622" s="18" t="s">
        <v>32</v>
      </c>
      <c r="C622" s="19"/>
      <c r="D622" s="19"/>
      <c r="E622" s="19"/>
      <c r="F622" s="19"/>
      <c r="G622" s="19"/>
      <c r="H622" s="19"/>
      <c r="I622" s="19"/>
      <c r="J622" s="19"/>
    </row>
    <row r="623" spans="1:10" x14ac:dyDescent="0.25">
      <c r="A623" s="17">
        <v>21</v>
      </c>
      <c r="B623" s="18" t="s">
        <v>33</v>
      </c>
      <c r="C623" s="19"/>
      <c r="D623" s="19"/>
      <c r="E623" s="19"/>
      <c r="F623" s="19"/>
      <c r="G623" s="19"/>
      <c r="H623" s="19"/>
      <c r="I623" s="19"/>
      <c r="J623" s="19"/>
    </row>
    <row r="624" spans="1:10" x14ac:dyDescent="0.25">
      <c r="A624" s="17">
        <v>22</v>
      </c>
      <c r="B624" s="18" t="s">
        <v>34</v>
      </c>
      <c r="C624" s="19"/>
      <c r="D624" s="19"/>
      <c r="E624" s="19"/>
      <c r="F624" s="19"/>
      <c r="G624" s="19"/>
      <c r="H624" s="19"/>
      <c r="I624" s="19"/>
      <c r="J624" s="19"/>
    </row>
    <row r="625" spans="1:10" x14ac:dyDescent="0.25">
      <c r="A625" s="17">
        <v>23</v>
      </c>
      <c r="B625" s="18" t="s">
        <v>35</v>
      </c>
      <c r="C625" s="19"/>
      <c r="D625" s="19"/>
      <c r="E625" s="19"/>
      <c r="F625" s="19"/>
      <c r="G625" s="19"/>
      <c r="H625" s="19"/>
      <c r="I625" s="19"/>
      <c r="J625" s="19"/>
    </row>
    <row r="626" spans="1:10" x14ac:dyDescent="0.25">
      <c r="A626" s="17">
        <v>24</v>
      </c>
      <c r="B626" s="18" t="s">
        <v>36</v>
      </c>
      <c r="C626" s="19"/>
      <c r="D626" s="19"/>
      <c r="E626" s="19"/>
      <c r="F626" s="19"/>
      <c r="G626" s="19"/>
      <c r="H626" s="19"/>
      <c r="I626" s="19"/>
      <c r="J626" s="19"/>
    </row>
    <row r="627" spans="1:10" x14ac:dyDescent="0.25">
      <c r="A627" s="17">
        <v>25</v>
      </c>
      <c r="B627" s="18" t="s">
        <v>37</v>
      </c>
      <c r="C627" s="19"/>
      <c r="D627" s="19"/>
      <c r="E627" s="19"/>
      <c r="F627" s="19"/>
      <c r="G627" s="19"/>
      <c r="H627" s="19"/>
      <c r="I627" s="19"/>
      <c r="J627" s="19"/>
    </row>
    <row r="628" spans="1:10" x14ac:dyDescent="0.25">
      <c r="A628" s="17">
        <v>26</v>
      </c>
      <c r="B628" s="18" t="s">
        <v>38</v>
      </c>
      <c r="C628" s="19"/>
      <c r="D628" s="19"/>
      <c r="E628" s="19"/>
      <c r="F628" s="19"/>
      <c r="G628" s="19"/>
      <c r="H628" s="19"/>
      <c r="I628" s="19"/>
      <c r="J628" s="19"/>
    </row>
    <row r="629" spans="1:10" x14ac:dyDescent="0.25">
      <c r="A629" s="17">
        <v>27</v>
      </c>
      <c r="B629" s="18" t="s">
        <v>43</v>
      </c>
      <c r="C629" s="19"/>
      <c r="D629" s="19"/>
      <c r="E629" s="19"/>
      <c r="F629" s="19"/>
      <c r="G629" s="19"/>
      <c r="H629" s="19"/>
      <c r="I629" s="19"/>
      <c r="J629" s="19"/>
    </row>
    <row r="630" spans="1:10" x14ac:dyDescent="0.25">
      <c r="A630" s="17">
        <v>28</v>
      </c>
      <c r="B630" s="18" t="s">
        <v>39</v>
      </c>
      <c r="C630" s="19"/>
      <c r="D630" s="19"/>
      <c r="E630" s="19"/>
      <c r="F630" s="19"/>
      <c r="G630" s="19"/>
      <c r="H630" s="19"/>
      <c r="I630" s="19"/>
      <c r="J630" s="19"/>
    </row>
    <row r="631" spans="1:10" x14ac:dyDescent="0.25">
      <c r="A631" s="17">
        <v>29</v>
      </c>
      <c r="B631" s="18" t="s">
        <v>40</v>
      </c>
      <c r="C631" s="19"/>
      <c r="D631" s="19"/>
      <c r="E631" s="19"/>
      <c r="F631" s="19"/>
      <c r="G631" s="19"/>
      <c r="H631" s="19"/>
      <c r="I631" s="19"/>
      <c r="J631" s="19"/>
    </row>
    <row r="632" spans="1:10" x14ac:dyDescent="0.25">
      <c r="A632" s="17">
        <v>30</v>
      </c>
      <c r="B632" s="18" t="s">
        <v>41</v>
      </c>
      <c r="C632" s="19"/>
      <c r="D632" s="19"/>
      <c r="E632" s="19"/>
      <c r="F632" s="19"/>
      <c r="G632" s="19"/>
      <c r="H632" s="19"/>
      <c r="I632" s="19"/>
      <c r="J632" s="19"/>
    </row>
    <row r="633" spans="1:10" x14ac:dyDescent="0.25">
      <c r="A633" s="76" t="s">
        <v>71</v>
      </c>
      <c r="B633" s="77"/>
      <c r="C633" s="19">
        <f>COUNTIF(C603:C632,"V")</f>
        <v>2</v>
      </c>
      <c r="D633" s="19">
        <f t="shared" ref="D633:J633" si="230">COUNTIF(D603:D632,"V")</f>
        <v>2</v>
      </c>
      <c r="E633" s="19">
        <f t="shared" si="230"/>
        <v>0</v>
      </c>
      <c r="F633" s="19">
        <f t="shared" si="230"/>
        <v>0</v>
      </c>
      <c r="G633" s="19">
        <f t="shared" si="230"/>
        <v>2</v>
      </c>
      <c r="H633" s="19">
        <f t="shared" si="230"/>
        <v>2</v>
      </c>
      <c r="I633" s="19">
        <f t="shared" si="230"/>
        <v>0</v>
      </c>
      <c r="J633" s="19">
        <f t="shared" si="230"/>
        <v>1</v>
      </c>
    </row>
    <row r="634" spans="1:10" x14ac:dyDescent="0.25">
      <c r="A634" s="73" t="s">
        <v>4</v>
      </c>
      <c r="B634" s="73"/>
      <c r="C634" s="20">
        <f>C633/17</f>
        <v>0.11764705882352941</v>
      </c>
      <c r="D634" s="20">
        <f t="shared" ref="D634" si="231">D633/17</f>
        <v>0.11764705882352941</v>
      </c>
      <c r="E634" s="20">
        <f t="shared" ref="E634" si="232">E633/17</f>
        <v>0</v>
      </c>
      <c r="F634" s="20">
        <f t="shared" ref="F634" si="233">F633/17</f>
        <v>0</v>
      </c>
      <c r="G634" s="20">
        <f>G633/13</f>
        <v>0.15384615384615385</v>
      </c>
      <c r="H634" s="20">
        <f t="shared" ref="H634" si="234">H633/13</f>
        <v>0.15384615384615385</v>
      </c>
      <c r="I634" s="20">
        <f t="shared" ref="I634" si="235">I633/13</f>
        <v>0</v>
      </c>
      <c r="J634" s="20">
        <f t="shared" ref="J634" si="236">J633/13</f>
        <v>7.6923076923076927E-2</v>
      </c>
    </row>
    <row r="635" spans="1:10" x14ac:dyDescent="0.25">
      <c r="A635" s="22"/>
    </row>
    <row r="636" spans="1:10" x14ac:dyDescent="0.25">
      <c r="A636" s="22"/>
    </row>
    <row r="637" spans="1:10" x14ac:dyDescent="0.25">
      <c r="A637" s="22"/>
    </row>
    <row r="638" spans="1:10" x14ac:dyDescent="0.25">
      <c r="A638" s="22"/>
    </row>
    <row r="639" spans="1:10" x14ac:dyDescent="0.25">
      <c r="A639" s="22"/>
    </row>
    <row r="640" spans="1:10" x14ac:dyDescent="0.25">
      <c r="A640" s="22"/>
    </row>
    <row r="641" spans="1:1" x14ac:dyDescent="0.25">
      <c r="A641" s="22"/>
    </row>
    <row r="643" spans="1:1" ht="57.75" customHeight="1" x14ac:dyDescent="0.25"/>
    <row r="675" spans="1:1" x14ac:dyDescent="0.25">
      <c r="A675" s="22"/>
    </row>
  </sheetData>
  <mergeCells count="62">
    <mergeCell ref="B8:J8"/>
    <mergeCell ref="B41:J41"/>
    <mergeCell ref="A105:B105"/>
    <mergeCell ref="A3:J3"/>
    <mergeCell ref="A40:B40"/>
    <mergeCell ref="A6:A7"/>
    <mergeCell ref="B6:B7"/>
    <mergeCell ref="C6:F6"/>
    <mergeCell ref="G6:J6"/>
    <mergeCell ref="A73:B73"/>
    <mergeCell ref="B74:J74"/>
    <mergeCell ref="A72:B72"/>
    <mergeCell ref="A39:B39"/>
    <mergeCell ref="A106:B106"/>
    <mergeCell ref="B107:J107"/>
    <mergeCell ref="A139:B139"/>
    <mergeCell ref="A138:B138"/>
    <mergeCell ref="A402:B402"/>
    <mergeCell ref="B140:J140"/>
    <mergeCell ref="A172:B172"/>
    <mergeCell ref="B173:J173"/>
    <mergeCell ref="A205:B205"/>
    <mergeCell ref="B206:J206"/>
    <mergeCell ref="A238:B238"/>
    <mergeCell ref="B239:J239"/>
    <mergeCell ref="A271:B271"/>
    <mergeCell ref="A304:B304"/>
    <mergeCell ref="B305:J305"/>
    <mergeCell ref="A337:B337"/>
    <mergeCell ref="A171:B171"/>
    <mergeCell ref="A634:B634"/>
    <mergeCell ref="A469:B469"/>
    <mergeCell ref="B470:J470"/>
    <mergeCell ref="A502:B502"/>
    <mergeCell ref="B503:J503"/>
    <mergeCell ref="A535:B535"/>
    <mergeCell ref="B536:J536"/>
    <mergeCell ref="A633:B633"/>
    <mergeCell ref="A567:B567"/>
    <mergeCell ref="A534:B534"/>
    <mergeCell ref="A501:B501"/>
    <mergeCell ref="A468:B468"/>
    <mergeCell ref="A568:B568"/>
    <mergeCell ref="B602:J602"/>
    <mergeCell ref="A600:B600"/>
    <mergeCell ref="A204:B204"/>
    <mergeCell ref="A370:B370"/>
    <mergeCell ref="B371:J371"/>
    <mergeCell ref="A403:B403"/>
    <mergeCell ref="B404:J404"/>
    <mergeCell ref="B338:J338"/>
    <mergeCell ref="B272:J272"/>
    <mergeCell ref="A369:B369"/>
    <mergeCell ref="A336:B336"/>
    <mergeCell ref="A303:B303"/>
    <mergeCell ref="A270:B270"/>
    <mergeCell ref="A237:B237"/>
    <mergeCell ref="A436:B436"/>
    <mergeCell ref="B437:J437"/>
    <mergeCell ref="A435:B435"/>
    <mergeCell ref="B569:J569"/>
    <mergeCell ref="A601:B601"/>
  </mergeCells>
  <pageMargins left="0.7" right="0.7" top="0.75" bottom="0.75" header="0.3" footer="0.3"/>
  <pageSetup paperSize="5" scale="86"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W95"/>
  <sheetViews>
    <sheetView zoomScale="85" zoomScaleNormal="85" workbookViewId="0">
      <selection activeCell="C6" sqref="C6"/>
    </sheetView>
  </sheetViews>
  <sheetFormatPr defaultRowHeight="15.75" x14ac:dyDescent="0.25"/>
  <cols>
    <col min="2" max="2" width="3.5" bestFit="1" customWidth="1"/>
    <col min="3" max="3" width="16.25" customWidth="1"/>
    <col min="4" max="4" width="19.5" bestFit="1" customWidth="1"/>
  </cols>
  <sheetData>
    <row r="4" spans="1:23" x14ac:dyDescent="0.25">
      <c r="A4" s="49"/>
      <c r="B4" s="85" t="s">
        <v>149</v>
      </c>
      <c r="C4" s="85" t="s">
        <v>304</v>
      </c>
      <c r="D4" s="85" t="s">
        <v>148</v>
      </c>
      <c r="E4" s="85" t="s">
        <v>222</v>
      </c>
      <c r="F4" s="85"/>
      <c r="G4" s="85"/>
      <c r="H4" s="85"/>
      <c r="I4" s="85"/>
      <c r="J4" s="85"/>
      <c r="K4" s="85"/>
      <c r="L4" s="85"/>
      <c r="M4" s="85"/>
      <c r="N4" s="85"/>
      <c r="O4" s="85"/>
      <c r="P4" s="85"/>
      <c r="Q4" s="85"/>
      <c r="R4" s="85"/>
      <c r="S4" s="85"/>
      <c r="T4" s="85"/>
      <c r="U4" s="85"/>
      <c r="V4" s="85"/>
      <c r="W4" s="85"/>
    </row>
    <row r="5" spans="1:23" x14ac:dyDescent="0.25">
      <c r="A5" s="49"/>
      <c r="B5" s="85"/>
      <c r="C5" s="85"/>
      <c r="D5" s="85"/>
      <c r="E5" s="36">
        <v>1</v>
      </c>
      <c r="F5" s="36">
        <v>2</v>
      </c>
      <c r="G5" s="36">
        <v>3</v>
      </c>
      <c r="H5" s="36">
        <v>4</v>
      </c>
      <c r="I5" s="36">
        <v>5</v>
      </c>
      <c r="J5" s="36">
        <v>6</v>
      </c>
      <c r="K5" s="36">
        <v>7</v>
      </c>
      <c r="L5" s="36">
        <v>8</v>
      </c>
      <c r="M5" s="36">
        <v>9</v>
      </c>
      <c r="N5" s="36">
        <v>10</v>
      </c>
      <c r="O5" s="36">
        <v>11</v>
      </c>
      <c r="P5" s="36">
        <v>12</v>
      </c>
      <c r="Q5" s="36">
        <v>13</v>
      </c>
      <c r="R5" s="36">
        <v>14</v>
      </c>
      <c r="S5" s="36">
        <v>15</v>
      </c>
      <c r="T5" s="36">
        <v>16</v>
      </c>
      <c r="U5" s="36">
        <v>17</v>
      </c>
      <c r="V5" s="36">
        <v>18</v>
      </c>
      <c r="W5" s="36">
        <v>19</v>
      </c>
    </row>
    <row r="6" spans="1:23" x14ac:dyDescent="0.25">
      <c r="A6" s="49"/>
      <c r="B6" s="28">
        <v>1</v>
      </c>
      <c r="C6" s="50" t="s">
        <v>13</v>
      </c>
      <c r="D6" s="29" t="s">
        <v>146</v>
      </c>
      <c r="E6" s="29" t="s">
        <v>11</v>
      </c>
      <c r="F6" s="29" t="s">
        <v>10</v>
      </c>
      <c r="G6" s="29" t="s">
        <v>10</v>
      </c>
      <c r="H6" s="29" t="s">
        <v>10</v>
      </c>
      <c r="I6" s="29" t="s">
        <v>10</v>
      </c>
      <c r="J6" s="29" t="s">
        <v>10</v>
      </c>
      <c r="K6" s="29" t="s">
        <v>10</v>
      </c>
      <c r="L6" s="29" t="s">
        <v>10</v>
      </c>
      <c r="M6" s="29" t="s">
        <v>11</v>
      </c>
      <c r="N6" s="29" t="s">
        <v>10</v>
      </c>
      <c r="O6" s="29" t="s">
        <v>10</v>
      </c>
      <c r="P6" s="29" t="s">
        <v>10</v>
      </c>
      <c r="Q6" s="29" t="s">
        <v>12</v>
      </c>
      <c r="R6" s="29" t="s">
        <v>12</v>
      </c>
      <c r="S6" s="29" t="s">
        <v>12</v>
      </c>
      <c r="T6" s="29" t="s">
        <v>11</v>
      </c>
      <c r="U6" s="29" t="s">
        <v>11</v>
      </c>
      <c r="V6" s="29" t="s">
        <v>9</v>
      </c>
      <c r="W6" s="29" t="s">
        <v>9</v>
      </c>
    </row>
    <row r="7" spans="1:23" x14ac:dyDescent="0.25">
      <c r="A7" s="49"/>
      <c r="B7" s="28">
        <v>2</v>
      </c>
      <c r="C7" s="50" t="s">
        <v>14</v>
      </c>
      <c r="D7" s="29" t="s">
        <v>145</v>
      </c>
      <c r="E7" s="29" t="s">
        <v>10</v>
      </c>
      <c r="F7" s="29" t="s">
        <v>10</v>
      </c>
      <c r="G7" s="29" t="s">
        <v>10</v>
      </c>
      <c r="H7" s="29" t="s">
        <v>10</v>
      </c>
      <c r="I7" s="29" t="s">
        <v>10</v>
      </c>
      <c r="J7" s="29" t="s">
        <v>10</v>
      </c>
      <c r="K7" s="29" t="s">
        <v>11</v>
      </c>
      <c r="L7" s="29" t="s">
        <v>10</v>
      </c>
      <c r="M7" s="29" t="s">
        <v>10</v>
      </c>
      <c r="N7" s="29" t="s">
        <v>11</v>
      </c>
      <c r="O7" s="29" t="s">
        <v>11</v>
      </c>
      <c r="P7" s="29" t="s">
        <v>10</v>
      </c>
      <c r="Q7" s="29" t="s">
        <v>11</v>
      </c>
      <c r="R7" s="29" t="s">
        <v>11</v>
      </c>
      <c r="S7" s="29" t="s">
        <v>11</v>
      </c>
      <c r="T7" s="29" t="s">
        <v>11</v>
      </c>
      <c r="U7" s="29" t="s">
        <v>10</v>
      </c>
      <c r="V7" s="29" t="s">
        <v>9</v>
      </c>
      <c r="W7" s="29" t="s">
        <v>9</v>
      </c>
    </row>
    <row r="8" spans="1:23" x14ac:dyDescent="0.25">
      <c r="A8" s="49"/>
      <c r="B8" s="28">
        <v>3</v>
      </c>
      <c r="C8" s="50" t="s">
        <v>15</v>
      </c>
      <c r="D8" s="29" t="s">
        <v>146</v>
      </c>
      <c r="E8" s="29" t="s">
        <v>10</v>
      </c>
      <c r="F8" s="29" t="s">
        <v>10</v>
      </c>
      <c r="G8" s="29" t="s">
        <v>10</v>
      </c>
      <c r="H8" s="29" t="s">
        <v>10</v>
      </c>
      <c r="I8" s="29" t="s">
        <v>10</v>
      </c>
      <c r="J8" s="29" t="s">
        <v>11</v>
      </c>
      <c r="K8" s="29" t="s">
        <v>11</v>
      </c>
      <c r="L8" s="29" t="s">
        <v>11</v>
      </c>
      <c r="M8" s="29" t="s">
        <v>11</v>
      </c>
      <c r="N8" s="29" t="s">
        <v>11</v>
      </c>
      <c r="O8" s="29" t="s">
        <v>11</v>
      </c>
      <c r="P8" s="29" t="s">
        <v>11</v>
      </c>
      <c r="Q8" s="29" t="s">
        <v>11</v>
      </c>
      <c r="R8" s="29" t="s">
        <v>11</v>
      </c>
      <c r="S8" s="29" t="s">
        <v>11</v>
      </c>
      <c r="T8" s="29" t="s">
        <v>11</v>
      </c>
      <c r="U8" s="29" t="s">
        <v>11</v>
      </c>
      <c r="V8" s="29" t="s">
        <v>9</v>
      </c>
      <c r="W8" s="29" t="s">
        <v>9</v>
      </c>
    </row>
    <row r="9" spans="1:23" x14ac:dyDescent="0.25">
      <c r="A9" s="49"/>
      <c r="B9" s="28">
        <v>4</v>
      </c>
      <c r="C9" s="50" t="s">
        <v>16</v>
      </c>
      <c r="D9" s="29" t="s">
        <v>146</v>
      </c>
      <c r="E9" s="29" t="s">
        <v>10</v>
      </c>
      <c r="F9" s="29" t="s">
        <v>10</v>
      </c>
      <c r="G9" s="29" t="s">
        <v>11</v>
      </c>
      <c r="H9" s="29" t="s">
        <v>11</v>
      </c>
      <c r="I9" s="29" t="s">
        <v>9</v>
      </c>
      <c r="J9" s="29" t="s">
        <v>10</v>
      </c>
      <c r="K9" s="29" t="s">
        <v>10</v>
      </c>
      <c r="L9" s="29" t="s">
        <v>11</v>
      </c>
      <c r="M9" s="29" t="s">
        <v>10</v>
      </c>
      <c r="N9" s="29" t="s">
        <v>10</v>
      </c>
      <c r="O9" s="29" t="s">
        <v>11</v>
      </c>
      <c r="P9" s="29" t="s">
        <v>11</v>
      </c>
      <c r="Q9" s="29" t="s">
        <v>11</v>
      </c>
      <c r="R9" s="29" t="s">
        <v>11</v>
      </c>
      <c r="S9" s="29" t="s">
        <v>10</v>
      </c>
      <c r="T9" s="29" t="s">
        <v>11</v>
      </c>
      <c r="U9" s="29" t="s">
        <v>10</v>
      </c>
      <c r="V9" s="29" t="s">
        <v>12</v>
      </c>
      <c r="W9" s="29" t="s">
        <v>12</v>
      </c>
    </row>
    <row r="10" spans="1:23" x14ac:dyDescent="0.25">
      <c r="A10" s="49"/>
      <c r="B10" s="28">
        <v>5</v>
      </c>
      <c r="C10" s="50" t="s">
        <v>17</v>
      </c>
      <c r="D10" s="29" t="s">
        <v>145</v>
      </c>
      <c r="E10" s="29" t="s">
        <v>9</v>
      </c>
      <c r="F10" s="29" t="s">
        <v>9</v>
      </c>
      <c r="G10" s="29" t="s">
        <v>11</v>
      </c>
      <c r="H10" s="29" t="s">
        <v>9</v>
      </c>
      <c r="I10" s="29" t="s">
        <v>9</v>
      </c>
      <c r="J10" s="29" t="s">
        <v>10</v>
      </c>
      <c r="K10" s="29" t="s">
        <v>11</v>
      </c>
      <c r="L10" s="29" t="s">
        <v>11</v>
      </c>
      <c r="M10" s="29" t="s">
        <v>11</v>
      </c>
      <c r="N10" s="29" t="s">
        <v>11</v>
      </c>
      <c r="O10" s="29" t="s">
        <v>10</v>
      </c>
      <c r="P10" s="29" t="s">
        <v>9</v>
      </c>
      <c r="Q10" s="29" t="s">
        <v>11</v>
      </c>
      <c r="R10" s="29" t="s">
        <v>11</v>
      </c>
      <c r="S10" s="29" t="s">
        <v>11</v>
      </c>
      <c r="T10" s="29" t="s">
        <v>10</v>
      </c>
      <c r="U10" s="29" t="s">
        <v>11</v>
      </c>
      <c r="V10" s="29" t="s">
        <v>11</v>
      </c>
      <c r="W10" s="29" t="s">
        <v>10</v>
      </c>
    </row>
    <row r="11" spans="1:23" x14ac:dyDescent="0.25">
      <c r="A11" s="49"/>
      <c r="B11" s="28">
        <v>6</v>
      </c>
      <c r="C11" s="50" t="s">
        <v>18</v>
      </c>
      <c r="D11" s="29" t="s">
        <v>145</v>
      </c>
      <c r="E11" s="29" t="s">
        <v>10</v>
      </c>
      <c r="F11" s="29" t="s">
        <v>10</v>
      </c>
      <c r="G11" s="29" t="s">
        <v>10</v>
      </c>
      <c r="H11" s="29" t="s">
        <v>11</v>
      </c>
      <c r="I11" s="29" t="s">
        <v>10</v>
      </c>
      <c r="J11" s="29" t="s">
        <v>11</v>
      </c>
      <c r="K11" s="29" t="s">
        <v>11</v>
      </c>
      <c r="L11" s="29" t="s">
        <v>11</v>
      </c>
      <c r="M11" s="29" t="s">
        <v>10</v>
      </c>
      <c r="N11" s="29" t="s">
        <v>11</v>
      </c>
      <c r="O11" s="29" t="s">
        <v>11</v>
      </c>
      <c r="P11" s="29" t="s">
        <v>11</v>
      </c>
      <c r="Q11" s="29" t="s">
        <v>11</v>
      </c>
      <c r="R11" s="29" t="s">
        <v>11</v>
      </c>
      <c r="S11" s="29" t="s">
        <v>11</v>
      </c>
      <c r="T11" s="29" t="s">
        <v>11</v>
      </c>
      <c r="U11" s="29" t="s">
        <v>11</v>
      </c>
      <c r="V11" s="29" t="s">
        <v>10</v>
      </c>
      <c r="W11" s="29" t="s">
        <v>10</v>
      </c>
    </row>
    <row r="12" spans="1:23" x14ac:dyDescent="0.25">
      <c r="A12" s="49"/>
      <c r="B12" s="28">
        <v>7</v>
      </c>
      <c r="C12" s="50" t="s">
        <v>19</v>
      </c>
      <c r="D12" s="29" t="s">
        <v>146</v>
      </c>
      <c r="E12" s="29" t="s">
        <v>10</v>
      </c>
      <c r="F12" s="29" t="s">
        <v>9</v>
      </c>
      <c r="G12" s="29" t="s">
        <v>9</v>
      </c>
      <c r="H12" s="29" t="s">
        <v>9</v>
      </c>
      <c r="I12" s="29" t="s">
        <v>9</v>
      </c>
      <c r="J12" s="29" t="s">
        <v>10</v>
      </c>
      <c r="K12" s="29" t="s">
        <v>10</v>
      </c>
      <c r="L12" s="29" t="s">
        <v>10</v>
      </c>
      <c r="M12" s="29" t="s">
        <v>10</v>
      </c>
      <c r="N12" s="29" t="s">
        <v>10</v>
      </c>
      <c r="O12" s="29" t="s">
        <v>10</v>
      </c>
      <c r="P12" s="29" t="s">
        <v>9</v>
      </c>
      <c r="Q12" s="29" t="s">
        <v>11</v>
      </c>
      <c r="R12" s="29" t="s">
        <v>10</v>
      </c>
      <c r="S12" s="29" t="s">
        <v>10</v>
      </c>
      <c r="T12" s="29" t="s">
        <v>10</v>
      </c>
      <c r="U12" s="29" t="s">
        <v>10</v>
      </c>
      <c r="V12" s="29" t="s">
        <v>11</v>
      </c>
      <c r="W12" s="29" t="s">
        <v>10</v>
      </c>
    </row>
    <row r="13" spans="1:23" x14ac:dyDescent="0.25">
      <c r="A13" s="49"/>
      <c r="B13" s="28">
        <v>8</v>
      </c>
      <c r="C13" s="50" t="s">
        <v>20</v>
      </c>
      <c r="D13" s="29" t="s">
        <v>146</v>
      </c>
      <c r="E13" s="29" t="s">
        <v>10</v>
      </c>
      <c r="F13" s="29" t="s">
        <v>11</v>
      </c>
      <c r="G13" s="29" t="s">
        <v>10</v>
      </c>
      <c r="H13" s="29" t="s">
        <v>10</v>
      </c>
      <c r="I13" s="29" t="s">
        <v>10</v>
      </c>
      <c r="J13" s="29" t="s">
        <v>10</v>
      </c>
      <c r="K13" s="29" t="s">
        <v>11</v>
      </c>
      <c r="L13" s="29" t="s">
        <v>11</v>
      </c>
      <c r="M13" s="29" t="s">
        <v>10</v>
      </c>
      <c r="N13" s="29" t="s">
        <v>11</v>
      </c>
      <c r="O13" s="29" t="s">
        <v>11</v>
      </c>
      <c r="P13" s="29" t="s">
        <v>10</v>
      </c>
      <c r="Q13" s="29" t="s">
        <v>12</v>
      </c>
      <c r="R13" s="29" t="s">
        <v>12</v>
      </c>
      <c r="S13" s="29" t="s">
        <v>11</v>
      </c>
      <c r="T13" s="29" t="s">
        <v>11</v>
      </c>
      <c r="U13" s="29" t="s">
        <v>11</v>
      </c>
      <c r="V13" s="29" t="s">
        <v>10</v>
      </c>
      <c r="W13" s="29" t="s">
        <v>10</v>
      </c>
    </row>
    <row r="14" spans="1:23" x14ac:dyDescent="0.25">
      <c r="A14" s="49"/>
      <c r="B14" s="28">
        <v>9</v>
      </c>
      <c r="C14" s="50" t="s">
        <v>21</v>
      </c>
      <c r="D14" s="29" t="s">
        <v>145</v>
      </c>
      <c r="E14" s="29" t="s">
        <v>10</v>
      </c>
      <c r="F14" s="29" t="s">
        <v>11</v>
      </c>
      <c r="G14" s="29" t="s">
        <v>10</v>
      </c>
      <c r="H14" s="29" t="s">
        <v>9</v>
      </c>
      <c r="I14" s="29" t="s">
        <v>10</v>
      </c>
      <c r="J14" s="29" t="s">
        <v>10</v>
      </c>
      <c r="K14" s="29" t="s">
        <v>10</v>
      </c>
      <c r="L14" s="29" t="s">
        <v>11</v>
      </c>
      <c r="M14" s="29" t="s">
        <v>10</v>
      </c>
      <c r="N14" s="29" t="s">
        <v>11</v>
      </c>
      <c r="O14" s="29" t="s">
        <v>10</v>
      </c>
      <c r="P14" s="29" t="s">
        <v>10</v>
      </c>
      <c r="Q14" s="29" t="s">
        <v>9</v>
      </c>
      <c r="R14" s="29" t="s">
        <v>10</v>
      </c>
      <c r="S14" s="29" t="s">
        <v>10</v>
      </c>
      <c r="T14" s="29" t="s">
        <v>10</v>
      </c>
      <c r="U14" s="29" t="s">
        <v>10</v>
      </c>
      <c r="V14" s="29" t="s">
        <v>9</v>
      </c>
      <c r="W14" s="29" t="s">
        <v>9</v>
      </c>
    </row>
    <row r="15" spans="1:23" x14ac:dyDescent="0.25">
      <c r="A15" s="49"/>
      <c r="B15" s="28">
        <v>10</v>
      </c>
      <c r="C15" s="50" t="s">
        <v>22</v>
      </c>
      <c r="D15" s="29" t="s">
        <v>146</v>
      </c>
      <c r="E15" s="29" t="s">
        <v>10</v>
      </c>
      <c r="F15" s="29" t="s">
        <v>11</v>
      </c>
      <c r="G15" s="29" t="s">
        <v>9</v>
      </c>
      <c r="H15" s="29" t="s">
        <v>11</v>
      </c>
      <c r="I15" s="29" t="s">
        <v>9</v>
      </c>
      <c r="J15" s="29" t="s">
        <v>10</v>
      </c>
      <c r="K15" s="29" t="s">
        <v>10</v>
      </c>
      <c r="L15" s="29" t="s">
        <v>10</v>
      </c>
      <c r="M15" s="29" t="s">
        <v>10</v>
      </c>
      <c r="N15" s="29" t="s">
        <v>10</v>
      </c>
      <c r="O15" s="29" t="s">
        <v>10</v>
      </c>
      <c r="P15" s="29" t="s">
        <v>11</v>
      </c>
      <c r="Q15" s="29" t="s">
        <v>11</v>
      </c>
      <c r="R15" s="29" t="s">
        <v>11</v>
      </c>
      <c r="S15" s="29" t="s">
        <v>11</v>
      </c>
      <c r="T15" s="29" t="s">
        <v>10</v>
      </c>
      <c r="U15" s="29" t="s">
        <v>10</v>
      </c>
      <c r="V15" s="29" t="s">
        <v>9</v>
      </c>
      <c r="W15" s="29" t="s">
        <v>10</v>
      </c>
    </row>
    <row r="16" spans="1:23" x14ac:dyDescent="0.25">
      <c r="A16" s="49"/>
      <c r="B16" s="28">
        <v>11</v>
      </c>
      <c r="C16" s="50" t="s">
        <v>23</v>
      </c>
      <c r="D16" s="29" t="s">
        <v>146</v>
      </c>
      <c r="E16" s="29" t="s">
        <v>10</v>
      </c>
      <c r="F16" s="29" t="s">
        <v>10</v>
      </c>
      <c r="G16" s="29" t="s">
        <v>10</v>
      </c>
      <c r="H16" s="29" t="s">
        <v>11</v>
      </c>
      <c r="I16" s="29" t="s">
        <v>10</v>
      </c>
      <c r="J16" s="29" t="s">
        <v>11</v>
      </c>
      <c r="K16" s="29" t="s">
        <v>10</v>
      </c>
      <c r="L16" s="29" t="s">
        <v>11</v>
      </c>
      <c r="M16" s="29" t="s">
        <v>10</v>
      </c>
      <c r="N16" s="29" t="s">
        <v>11</v>
      </c>
      <c r="O16" s="29" t="s">
        <v>10</v>
      </c>
      <c r="P16" s="29" t="s">
        <v>11</v>
      </c>
      <c r="Q16" s="29" t="s">
        <v>11</v>
      </c>
      <c r="R16" s="29" t="s">
        <v>10</v>
      </c>
      <c r="S16" s="29" t="s">
        <v>10</v>
      </c>
      <c r="T16" s="29" t="s">
        <v>11</v>
      </c>
      <c r="U16" s="29" t="s">
        <v>10</v>
      </c>
      <c r="V16" s="29" t="s">
        <v>9</v>
      </c>
      <c r="W16" s="29" t="s">
        <v>9</v>
      </c>
    </row>
    <row r="17" spans="1:23" x14ac:dyDescent="0.25">
      <c r="A17" s="49"/>
      <c r="B17" s="28">
        <v>12</v>
      </c>
      <c r="C17" s="50" t="s">
        <v>24</v>
      </c>
      <c r="D17" s="29" t="s">
        <v>145</v>
      </c>
      <c r="E17" s="29" t="s">
        <v>10</v>
      </c>
      <c r="F17" s="29" t="s">
        <v>11</v>
      </c>
      <c r="G17" s="29" t="s">
        <v>10</v>
      </c>
      <c r="H17" s="29" t="s">
        <v>11</v>
      </c>
      <c r="I17" s="29" t="s">
        <v>11</v>
      </c>
      <c r="J17" s="29" t="s">
        <v>11</v>
      </c>
      <c r="K17" s="29" t="s">
        <v>11</v>
      </c>
      <c r="L17" s="29" t="s">
        <v>11</v>
      </c>
      <c r="M17" s="29" t="s">
        <v>11</v>
      </c>
      <c r="N17" s="29" t="s">
        <v>11</v>
      </c>
      <c r="O17" s="29" t="s">
        <v>11</v>
      </c>
      <c r="P17" s="29" t="s">
        <v>10</v>
      </c>
      <c r="Q17" s="29" t="s">
        <v>12</v>
      </c>
      <c r="R17" s="29" t="s">
        <v>12</v>
      </c>
      <c r="S17" s="29" t="s">
        <v>11</v>
      </c>
      <c r="T17" s="29" t="s">
        <v>11</v>
      </c>
      <c r="U17" s="29" t="s">
        <v>11</v>
      </c>
      <c r="V17" s="29" t="s">
        <v>10</v>
      </c>
      <c r="W17" s="29" t="s">
        <v>9</v>
      </c>
    </row>
    <row r="18" spans="1:23" x14ac:dyDescent="0.25">
      <c r="A18" s="49"/>
      <c r="B18" s="28">
        <v>13</v>
      </c>
      <c r="C18" s="50" t="s">
        <v>25</v>
      </c>
      <c r="D18" s="29" t="s">
        <v>145</v>
      </c>
      <c r="E18" s="29" t="s">
        <v>9</v>
      </c>
      <c r="F18" s="29" t="s">
        <v>10</v>
      </c>
      <c r="G18" s="29" t="s">
        <v>10</v>
      </c>
      <c r="H18" s="29" t="s">
        <v>9</v>
      </c>
      <c r="I18" s="29" t="s">
        <v>9</v>
      </c>
      <c r="J18" s="29" t="s">
        <v>10</v>
      </c>
      <c r="K18" s="29" t="s">
        <v>9</v>
      </c>
      <c r="L18" s="29" t="s">
        <v>9</v>
      </c>
      <c r="M18" s="29" t="s">
        <v>9</v>
      </c>
      <c r="N18" s="29" t="s">
        <v>9</v>
      </c>
      <c r="O18" s="29" t="s">
        <v>10</v>
      </c>
      <c r="P18" s="29" t="s">
        <v>10</v>
      </c>
      <c r="Q18" s="29" t="s">
        <v>147</v>
      </c>
      <c r="R18" s="29" t="s">
        <v>11</v>
      </c>
      <c r="S18" s="29" t="s">
        <v>10</v>
      </c>
      <c r="T18" s="29" t="s">
        <v>10</v>
      </c>
      <c r="U18" s="29" t="s">
        <v>10</v>
      </c>
      <c r="V18" s="29" t="s">
        <v>11</v>
      </c>
      <c r="W18" s="29" t="s">
        <v>9</v>
      </c>
    </row>
    <row r="19" spans="1:23" x14ac:dyDescent="0.25">
      <c r="A19" s="49"/>
      <c r="B19" s="28">
        <v>14</v>
      </c>
      <c r="C19" s="50" t="s">
        <v>26</v>
      </c>
      <c r="D19" s="29" t="s">
        <v>146</v>
      </c>
      <c r="E19" s="29" t="s">
        <v>10</v>
      </c>
      <c r="F19" s="29" t="s">
        <v>10</v>
      </c>
      <c r="G19" s="29" t="s">
        <v>10</v>
      </c>
      <c r="H19" s="29" t="s">
        <v>10</v>
      </c>
      <c r="I19" s="29" t="s">
        <v>10</v>
      </c>
      <c r="J19" s="29" t="s">
        <v>10</v>
      </c>
      <c r="K19" s="29" t="s">
        <v>9</v>
      </c>
      <c r="L19" s="29" t="s">
        <v>10</v>
      </c>
      <c r="M19" s="29" t="s">
        <v>9</v>
      </c>
      <c r="N19" s="29" t="s">
        <v>11</v>
      </c>
      <c r="O19" s="29" t="s">
        <v>11</v>
      </c>
      <c r="P19" s="29" t="s">
        <v>9</v>
      </c>
      <c r="Q19" s="29" t="s">
        <v>11</v>
      </c>
      <c r="R19" s="29" t="s">
        <v>11</v>
      </c>
      <c r="S19" s="29" t="s">
        <v>10</v>
      </c>
      <c r="T19" s="29" t="s">
        <v>10</v>
      </c>
      <c r="U19" s="29" t="s">
        <v>10</v>
      </c>
      <c r="V19" s="29" t="s">
        <v>9</v>
      </c>
      <c r="W19" s="29" t="s">
        <v>10</v>
      </c>
    </row>
    <row r="20" spans="1:23" x14ac:dyDescent="0.25">
      <c r="A20" s="49"/>
      <c r="B20" s="28">
        <v>15</v>
      </c>
      <c r="C20" s="50" t="s">
        <v>27</v>
      </c>
      <c r="D20" s="29" t="s">
        <v>145</v>
      </c>
      <c r="E20" s="29" t="s">
        <v>9</v>
      </c>
      <c r="F20" s="29" t="s">
        <v>9</v>
      </c>
      <c r="G20" s="29" t="s">
        <v>9</v>
      </c>
      <c r="H20" s="29" t="s">
        <v>9</v>
      </c>
      <c r="I20" s="29" t="s">
        <v>9</v>
      </c>
      <c r="J20" s="29" t="s">
        <v>9</v>
      </c>
      <c r="K20" s="29" t="s">
        <v>9</v>
      </c>
      <c r="L20" s="29" t="s">
        <v>9</v>
      </c>
      <c r="M20" s="29" t="s">
        <v>11</v>
      </c>
      <c r="N20" s="29" t="s">
        <v>9</v>
      </c>
      <c r="O20" s="29" t="s">
        <v>10</v>
      </c>
      <c r="P20" s="29" t="s">
        <v>9</v>
      </c>
      <c r="Q20" s="29" t="s">
        <v>9</v>
      </c>
      <c r="R20" s="29" t="s">
        <v>9</v>
      </c>
      <c r="S20" s="29" t="s">
        <v>9</v>
      </c>
      <c r="T20" s="29" t="s">
        <v>11</v>
      </c>
      <c r="U20" s="29" t="s">
        <v>11</v>
      </c>
      <c r="V20" s="29" t="s">
        <v>10</v>
      </c>
      <c r="W20" s="29" t="s">
        <v>11</v>
      </c>
    </row>
    <row r="21" spans="1:23" x14ac:dyDescent="0.25">
      <c r="A21" s="49"/>
      <c r="B21" s="28">
        <v>16</v>
      </c>
      <c r="C21" s="50" t="s">
        <v>28</v>
      </c>
      <c r="D21" s="29" t="s">
        <v>145</v>
      </c>
      <c r="E21" s="29" t="s">
        <v>10</v>
      </c>
      <c r="F21" s="29" t="s">
        <v>10</v>
      </c>
      <c r="G21" s="29" t="s">
        <v>10</v>
      </c>
      <c r="H21" s="29" t="s">
        <v>11</v>
      </c>
      <c r="I21" s="29" t="s">
        <v>10</v>
      </c>
      <c r="J21" s="29" t="s">
        <v>11</v>
      </c>
      <c r="K21" s="29" t="s">
        <v>11</v>
      </c>
      <c r="L21" s="29" t="s">
        <v>12</v>
      </c>
      <c r="M21" s="29" t="s">
        <v>11</v>
      </c>
      <c r="N21" s="29" t="s">
        <v>11</v>
      </c>
      <c r="O21" s="29" t="s">
        <v>10</v>
      </c>
      <c r="P21" s="29" t="s">
        <v>10</v>
      </c>
      <c r="Q21" s="29" t="s">
        <v>11</v>
      </c>
      <c r="R21" s="29" t="s">
        <v>11</v>
      </c>
      <c r="S21" s="29" t="s">
        <v>12</v>
      </c>
      <c r="T21" s="29" t="s">
        <v>11</v>
      </c>
      <c r="U21" s="29" t="s">
        <v>10</v>
      </c>
      <c r="V21" s="29" t="s">
        <v>10</v>
      </c>
      <c r="W21" s="29" t="s">
        <v>9</v>
      </c>
    </row>
    <row r="22" spans="1:23" x14ac:dyDescent="0.25">
      <c r="A22" s="49"/>
      <c r="B22" s="28">
        <v>17</v>
      </c>
      <c r="C22" s="50" t="s">
        <v>29</v>
      </c>
      <c r="D22" s="29" t="s">
        <v>146</v>
      </c>
      <c r="E22" s="29" t="s">
        <v>10</v>
      </c>
      <c r="F22" s="29" t="s">
        <v>10</v>
      </c>
      <c r="G22" s="29" t="s">
        <v>10</v>
      </c>
      <c r="H22" s="29" t="s">
        <v>10</v>
      </c>
      <c r="I22" s="29" t="s">
        <v>10</v>
      </c>
      <c r="J22" s="29" t="s">
        <v>10</v>
      </c>
      <c r="K22" s="29" t="s">
        <v>10</v>
      </c>
      <c r="L22" s="29" t="s">
        <v>10</v>
      </c>
      <c r="M22" s="29" t="s">
        <v>10</v>
      </c>
      <c r="N22" s="29" t="s">
        <v>10</v>
      </c>
      <c r="O22" s="29" t="s">
        <v>10</v>
      </c>
      <c r="P22" s="29" t="s">
        <v>10</v>
      </c>
      <c r="Q22" s="29" t="s">
        <v>11</v>
      </c>
      <c r="R22" s="29" t="s">
        <v>11</v>
      </c>
      <c r="S22" s="29" t="s">
        <v>11</v>
      </c>
      <c r="T22" s="29" t="s">
        <v>10</v>
      </c>
      <c r="U22" s="29" t="s">
        <v>10</v>
      </c>
      <c r="V22" s="29" t="s">
        <v>10</v>
      </c>
      <c r="W22" s="29" t="s">
        <v>9</v>
      </c>
    </row>
    <row r="23" spans="1:23" x14ac:dyDescent="0.25">
      <c r="A23" s="49"/>
      <c r="B23" s="28">
        <v>18</v>
      </c>
      <c r="C23" s="50" t="s">
        <v>30</v>
      </c>
      <c r="D23" s="29" t="s">
        <v>146</v>
      </c>
      <c r="E23" s="29" t="s">
        <v>9</v>
      </c>
      <c r="F23" s="29" t="s">
        <v>10</v>
      </c>
      <c r="G23" s="29" t="s">
        <v>10</v>
      </c>
      <c r="H23" s="29" t="s">
        <v>9</v>
      </c>
      <c r="I23" s="29" t="s">
        <v>10</v>
      </c>
      <c r="J23" s="29" t="s">
        <v>10</v>
      </c>
      <c r="K23" s="29" t="s">
        <v>10</v>
      </c>
      <c r="L23" s="29" t="s">
        <v>10</v>
      </c>
      <c r="M23" s="29" t="s">
        <v>10</v>
      </c>
      <c r="N23" s="29" t="s">
        <v>10</v>
      </c>
      <c r="O23" s="29" t="s">
        <v>11</v>
      </c>
      <c r="P23" s="29" t="s">
        <v>10</v>
      </c>
      <c r="Q23" s="29" t="s">
        <v>11</v>
      </c>
      <c r="R23" s="29" t="s">
        <v>11</v>
      </c>
      <c r="S23" s="29" t="s">
        <v>10</v>
      </c>
      <c r="T23" s="29" t="s">
        <v>11</v>
      </c>
      <c r="U23" s="29" t="s">
        <v>10</v>
      </c>
      <c r="V23" s="29" t="s">
        <v>11</v>
      </c>
      <c r="W23" s="29" t="s">
        <v>9</v>
      </c>
    </row>
    <row r="24" spans="1:23" x14ac:dyDescent="0.25">
      <c r="A24" s="49"/>
      <c r="B24" s="28">
        <v>19</v>
      </c>
      <c r="C24" s="50" t="s">
        <v>31</v>
      </c>
      <c r="D24" s="29" t="s">
        <v>145</v>
      </c>
      <c r="E24" s="29" t="s">
        <v>10</v>
      </c>
      <c r="F24" s="29" t="s">
        <v>10</v>
      </c>
      <c r="G24" s="29" t="s">
        <v>9</v>
      </c>
      <c r="H24" s="29" t="s">
        <v>11</v>
      </c>
      <c r="I24" s="29" t="s">
        <v>10</v>
      </c>
      <c r="J24" s="29" t="s">
        <v>10</v>
      </c>
      <c r="K24" s="29" t="s">
        <v>10</v>
      </c>
      <c r="L24" s="29" t="s">
        <v>10</v>
      </c>
      <c r="M24" s="29" t="s">
        <v>10</v>
      </c>
      <c r="N24" s="29" t="s">
        <v>11</v>
      </c>
      <c r="O24" s="29" t="s">
        <v>10</v>
      </c>
      <c r="P24" s="29" t="s">
        <v>10</v>
      </c>
      <c r="Q24" s="29" t="s">
        <v>11</v>
      </c>
      <c r="R24" s="29" t="s">
        <v>11</v>
      </c>
      <c r="S24" s="29" t="s">
        <v>10</v>
      </c>
      <c r="T24" s="29" t="s">
        <v>10</v>
      </c>
      <c r="U24" s="29" t="s">
        <v>10</v>
      </c>
      <c r="V24" s="29" t="s">
        <v>10</v>
      </c>
      <c r="W24" s="29" t="s">
        <v>10</v>
      </c>
    </row>
    <row r="25" spans="1:23" x14ac:dyDescent="0.25">
      <c r="A25" s="49"/>
      <c r="B25" s="28">
        <v>20</v>
      </c>
      <c r="C25" s="50" t="s">
        <v>32</v>
      </c>
      <c r="D25" s="29" t="s">
        <v>145</v>
      </c>
      <c r="E25" s="29" t="s">
        <v>10</v>
      </c>
      <c r="F25" s="29" t="s">
        <v>10</v>
      </c>
      <c r="G25" s="29" t="s">
        <v>10</v>
      </c>
      <c r="H25" s="29" t="s">
        <v>10</v>
      </c>
      <c r="I25" s="29" t="s">
        <v>10</v>
      </c>
      <c r="J25" s="29" t="s">
        <v>10</v>
      </c>
      <c r="K25" s="29" t="s">
        <v>10</v>
      </c>
      <c r="L25" s="29" t="s">
        <v>10</v>
      </c>
      <c r="M25" s="29" t="s">
        <v>10</v>
      </c>
      <c r="N25" s="29" t="s">
        <v>10</v>
      </c>
      <c r="O25" s="29" t="s">
        <v>10</v>
      </c>
      <c r="P25" s="29" t="s">
        <v>10</v>
      </c>
      <c r="Q25" s="29" t="s">
        <v>12</v>
      </c>
      <c r="R25" s="29" t="s">
        <v>12</v>
      </c>
      <c r="S25" s="29" t="s">
        <v>10</v>
      </c>
      <c r="T25" s="29" t="s">
        <v>10</v>
      </c>
      <c r="U25" s="29" t="s">
        <v>10</v>
      </c>
      <c r="V25" s="29" t="s">
        <v>10</v>
      </c>
      <c r="W25" s="29" t="s">
        <v>10</v>
      </c>
    </row>
    <row r="26" spans="1:23" x14ac:dyDescent="0.25">
      <c r="A26" s="49"/>
      <c r="B26" s="28">
        <v>21</v>
      </c>
      <c r="C26" s="50" t="s">
        <v>33</v>
      </c>
      <c r="D26" s="29" t="s">
        <v>145</v>
      </c>
      <c r="E26" s="29" t="s">
        <v>10</v>
      </c>
      <c r="F26" s="29" t="s">
        <v>10</v>
      </c>
      <c r="G26" s="29" t="s">
        <v>9</v>
      </c>
      <c r="H26" s="29" t="s">
        <v>9</v>
      </c>
      <c r="I26" s="29" t="s">
        <v>9</v>
      </c>
      <c r="J26" s="29" t="s">
        <v>9</v>
      </c>
      <c r="K26" s="29" t="s">
        <v>9</v>
      </c>
      <c r="L26" s="29" t="s">
        <v>10</v>
      </c>
      <c r="M26" s="29" t="s">
        <v>9</v>
      </c>
      <c r="N26" s="29" t="s">
        <v>10</v>
      </c>
      <c r="O26" s="29" t="s">
        <v>9</v>
      </c>
      <c r="P26" s="29" t="s">
        <v>9</v>
      </c>
      <c r="Q26" s="29" t="s">
        <v>11</v>
      </c>
      <c r="R26" s="29" t="s">
        <v>11</v>
      </c>
      <c r="S26" s="29" t="s">
        <v>10</v>
      </c>
      <c r="T26" s="29" t="s">
        <v>9</v>
      </c>
      <c r="U26" s="29" t="s">
        <v>9</v>
      </c>
      <c r="V26" s="29" t="s">
        <v>9</v>
      </c>
      <c r="W26" s="29" t="s">
        <v>9</v>
      </c>
    </row>
    <row r="27" spans="1:23" x14ac:dyDescent="0.25">
      <c r="A27" s="49"/>
      <c r="B27" s="28">
        <v>22</v>
      </c>
      <c r="C27" s="50" t="s">
        <v>34</v>
      </c>
      <c r="D27" s="29" t="s">
        <v>145</v>
      </c>
      <c r="E27" s="29" t="s">
        <v>9</v>
      </c>
      <c r="F27" s="29" t="s">
        <v>9</v>
      </c>
      <c r="G27" s="29" t="s">
        <v>9</v>
      </c>
      <c r="H27" s="29" t="s">
        <v>11</v>
      </c>
      <c r="I27" s="29" t="s">
        <v>9</v>
      </c>
      <c r="J27" s="29" t="s">
        <v>10</v>
      </c>
      <c r="K27" s="29" t="s">
        <v>11</v>
      </c>
      <c r="L27" s="29" t="s">
        <v>11</v>
      </c>
      <c r="M27" s="29" t="s">
        <v>10</v>
      </c>
      <c r="N27" s="29" t="s">
        <v>10</v>
      </c>
      <c r="O27" s="29" t="s">
        <v>10</v>
      </c>
      <c r="P27" s="29" t="s">
        <v>10</v>
      </c>
      <c r="Q27" s="29" t="s">
        <v>11</v>
      </c>
      <c r="R27" s="29" t="s">
        <v>10</v>
      </c>
      <c r="S27" s="29" t="s">
        <v>9</v>
      </c>
      <c r="T27" s="29" t="s">
        <v>11</v>
      </c>
      <c r="U27" s="29" t="s">
        <v>10</v>
      </c>
      <c r="V27" s="29" t="s">
        <v>11</v>
      </c>
      <c r="W27" s="29" t="s">
        <v>10</v>
      </c>
    </row>
    <row r="28" spans="1:23" x14ac:dyDescent="0.25">
      <c r="A28" s="49"/>
      <c r="B28" s="28">
        <v>23</v>
      </c>
      <c r="C28" s="50" t="s">
        <v>35</v>
      </c>
      <c r="D28" s="29" t="s">
        <v>145</v>
      </c>
      <c r="E28" s="29" t="s">
        <v>10</v>
      </c>
      <c r="F28" s="29" t="s">
        <v>10</v>
      </c>
      <c r="G28" s="29" t="s">
        <v>9</v>
      </c>
      <c r="H28" s="29" t="s">
        <v>9</v>
      </c>
      <c r="I28" s="29" t="s">
        <v>9</v>
      </c>
      <c r="J28" s="29" t="s">
        <v>10</v>
      </c>
      <c r="K28" s="29" t="s">
        <v>11</v>
      </c>
      <c r="L28" s="29" t="s">
        <v>11</v>
      </c>
      <c r="M28" s="29" t="s">
        <v>10</v>
      </c>
      <c r="N28" s="29" t="s">
        <v>10</v>
      </c>
      <c r="O28" s="29" t="s">
        <v>10</v>
      </c>
      <c r="P28" s="29" t="s">
        <v>9</v>
      </c>
      <c r="Q28" s="29" t="s">
        <v>12</v>
      </c>
      <c r="R28" s="29" t="s">
        <v>12</v>
      </c>
      <c r="S28" s="29" t="s">
        <v>11</v>
      </c>
      <c r="T28" s="29" t="s">
        <v>11</v>
      </c>
      <c r="U28" s="29" t="s">
        <v>11</v>
      </c>
      <c r="V28" s="29" t="s">
        <v>10</v>
      </c>
      <c r="W28" s="29" t="s">
        <v>11</v>
      </c>
    </row>
    <row r="29" spans="1:23" x14ac:dyDescent="0.25">
      <c r="A29" s="49"/>
      <c r="B29" s="28">
        <v>24</v>
      </c>
      <c r="C29" s="50" t="s">
        <v>36</v>
      </c>
      <c r="D29" s="29" t="s">
        <v>145</v>
      </c>
      <c r="E29" s="29" t="s">
        <v>10</v>
      </c>
      <c r="F29" s="29" t="s">
        <v>9</v>
      </c>
      <c r="G29" s="29" t="s">
        <v>10</v>
      </c>
      <c r="H29" s="29" t="s">
        <v>9</v>
      </c>
      <c r="I29" s="29" t="s">
        <v>9</v>
      </c>
      <c r="J29" s="29" t="s">
        <v>11</v>
      </c>
      <c r="K29" s="29" t="s">
        <v>11</v>
      </c>
      <c r="L29" s="29" t="s">
        <v>10</v>
      </c>
      <c r="M29" s="29" t="s">
        <v>10</v>
      </c>
      <c r="N29" s="29" t="s">
        <v>10</v>
      </c>
      <c r="O29" s="29" t="s">
        <v>10</v>
      </c>
      <c r="P29" s="29" t="s">
        <v>9</v>
      </c>
      <c r="Q29" s="29" t="s">
        <v>11</v>
      </c>
      <c r="R29" s="29" t="s">
        <v>11</v>
      </c>
      <c r="S29" s="29" t="s">
        <v>10</v>
      </c>
      <c r="T29" s="29" t="s">
        <v>10</v>
      </c>
      <c r="U29" s="29" t="s">
        <v>10</v>
      </c>
      <c r="V29" s="29" t="s">
        <v>11</v>
      </c>
      <c r="W29" s="29" t="s">
        <v>9</v>
      </c>
    </row>
    <row r="30" spans="1:23" x14ac:dyDescent="0.25">
      <c r="A30" s="49"/>
      <c r="B30" s="28">
        <v>25</v>
      </c>
      <c r="C30" s="50" t="s">
        <v>37</v>
      </c>
      <c r="D30" s="29" t="s">
        <v>146</v>
      </c>
      <c r="E30" s="29" t="s">
        <v>10</v>
      </c>
      <c r="F30" s="29" t="s">
        <v>10</v>
      </c>
      <c r="G30" s="29" t="s">
        <v>10</v>
      </c>
      <c r="H30" s="29" t="s">
        <v>10</v>
      </c>
      <c r="I30" s="29" t="s">
        <v>10</v>
      </c>
      <c r="J30" s="29" t="s">
        <v>10</v>
      </c>
      <c r="K30" s="29" t="s">
        <v>10</v>
      </c>
      <c r="L30" s="29" t="s">
        <v>10</v>
      </c>
      <c r="M30" s="29" t="s">
        <v>10</v>
      </c>
      <c r="N30" s="29" t="s">
        <v>10</v>
      </c>
      <c r="O30" s="29" t="s">
        <v>10</v>
      </c>
      <c r="P30" s="29" t="s">
        <v>10</v>
      </c>
      <c r="Q30" s="29" t="s">
        <v>11</v>
      </c>
      <c r="R30" s="29" t="s">
        <v>11</v>
      </c>
      <c r="S30" s="29" t="s">
        <v>10</v>
      </c>
      <c r="T30" s="29" t="s">
        <v>10</v>
      </c>
      <c r="U30" s="29" t="s">
        <v>10</v>
      </c>
      <c r="V30" s="29" t="s">
        <v>10</v>
      </c>
      <c r="W30" s="29" t="s">
        <v>10</v>
      </c>
    </row>
    <row r="31" spans="1:23" x14ac:dyDescent="0.25">
      <c r="A31" s="49"/>
      <c r="B31" s="28">
        <v>26</v>
      </c>
      <c r="C31" s="50" t="s">
        <v>38</v>
      </c>
      <c r="D31" s="29" t="s">
        <v>146</v>
      </c>
      <c r="E31" s="29" t="s">
        <v>11</v>
      </c>
      <c r="F31" s="29" t="s">
        <v>11</v>
      </c>
      <c r="G31" s="29" t="s">
        <v>10</v>
      </c>
      <c r="H31" s="29" t="s">
        <v>12</v>
      </c>
      <c r="I31" s="29" t="s">
        <v>11</v>
      </c>
      <c r="J31" s="29" t="s">
        <v>11</v>
      </c>
      <c r="K31" s="29" t="s">
        <v>12</v>
      </c>
      <c r="L31" s="29" t="s">
        <v>12</v>
      </c>
      <c r="M31" s="29" t="s">
        <v>12</v>
      </c>
      <c r="N31" s="29" t="s">
        <v>11</v>
      </c>
      <c r="O31" s="29" t="s">
        <v>11</v>
      </c>
      <c r="P31" s="29" t="s">
        <v>11</v>
      </c>
      <c r="Q31" s="29" t="s">
        <v>12</v>
      </c>
      <c r="R31" s="29" t="s">
        <v>12</v>
      </c>
      <c r="S31" s="29" t="s">
        <v>12</v>
      </c>
      <c r="T31" s="29" t="s">
        <v>12</v>
      </c>
      <c r="U31" s="29" t="s">
        <v>12</v>
      </c>
      <c r="V31" s="29" t="s">
        <v>11</v>
      </c>
      <c r="W31" s="29" t="s">
        <v>11</v>
      </c>
    </row>
    <row r="32" spans="1:23" x14ac:dyDescent="0.25">
      <c r="A32" s="49"/>
      <c r="B32" s="28">
        <v>27</v>
      </c>
      <c r="C32" s="50" t="s">
        <v>43</v>
      </c>
      <c r="D32" s="29" t="s">
        <v>145</v>
      </c>
      <c r="E32" s="29" t="s">
        <v>10</v>
      </c>
      <c r="F32" s="29" t="s">
        <v>11</v>
      </c>
      <c r="G32" s="29" t="s">
        <v>9</v>
      </c>
      <c r="H32" s="29" t="s">
        <v>9</v>
      </c>
      <c r="I32" s="29" t="s">
        <v>9</v>
      </c>
      <c r="J32" s="29" t="s">
        <v>10</v>
      </c>
      <c r="K32" s="29" t="s">
        <v>11</v>
      </c>
      <c r="L32" s="29" t="s">
        <v>10</v>
      </c>
      <c r="M32" s="29" t="s">
        <v>9</v>
      </c>
      <c r="N32" s="29" t="s">
        <v>10</v>
      </c>
      <c r="O32" s="29" t="s">
        <v>11</v>
      </c>
      <c r="P32" s="29" t="s">
        <v>11</v>
      </c>
      <c r="Q32" s="29" t="s">
        <v>11</v>
      </c>
      <c r="R32" s="29" t="s">
        <v>12</v>
      </c>
      <c r="S32" s="29" t="s">
        <v>11</v>
      </c>
      <c r="T32" s="29" t="s">
        <v>11</v>
      </c>
      <c r="U32" s="29" t="s">
        <v>10</v>
      </c>
      <c r="V32" s="29" t="s">
        <v>9</v>
      </c>
      <c r="W32" s="29" t="s">
        <v>9</v>
      </c>
    </row>
    <row r="33" spans="1:23" x14ac:dyDescent="0.25">
      <c r="A33" s="49"/>
      <c r="B33" s="28">
        <v>28</v>
      </c>
      <c r="C33" s="50" t="s">
        <v>39</v>
      </c>
      <c r="D33" s="29" t="s">
        <v>146</v>
      </c>
      <c r="E33" s="29" t="s">
        <v>11</v>
      </c>
      <c r="F33" s="29" t="s">
        <v>10</v>
      </c>
      <c r="G33" s="29" t="s">
        <v>10</v>
      </c>
      <c r="H33" s="29" t="s">
        <v>10</v>
      </c>
      <c r="I33" s="29" t="s">
        <v>10</v>
      </c>
      <c r="J33" s="29" t="s">
        <v>11</v>
      </c>
      <c r="K33" s="29" t="s">
        <v>11</v>
      </c>
      <c r="L33" s="29" t="s">
        <v>11</v>
      </c>
      <c r="M33" s="29" t="s">
        <v>11</v>
      </c>
      <c r="N33" s="29" t="s">
        <v>11</v>
      </c>
      <c r="O33" s="29" t="s">
        <v>11</v>
      </c>
      <c r="P33" s="29" t="s">
        <v>11</v>
      </c>
      <c r="Q33" s="29" t="s">
        <v>12</v>
      </c>
      <c r="R33" s="29" t="s">
        <v>12</v>
      </c>
      <c r="S33" s="29" t="s">
        <v>11</v>
      </c>
      <c r="T33" s="29" t="s">
        <v>11</v>
      </c>
      <c r="U33" s="29" t="s">
        <v>11</v>
      </c>
      <c r="V33" s="29" t="s">
        <v>9</v>
      </c>
      <c r="W33" s="29" t="s">
        <v>9</v>
      </c>
    </row>
    <row r="34" spans="1:23" x14ac:dyDescent="0.25">
      <c r="A34" s="49"/>
      <c r="B34" s="28">
        <v>29</v>
      </c>
      <c r="C34" s="50" t="s">
        <v>40</v>
      </c>
      <c r="D34" s="29" t="s">
        <v>145</v>
      </c>
      <c r="E34" s="29" t="s">
        <v>10</v>
      </c>
      <c r="F34" s="29" t="s">
        <v>9</v>
      </c>
      <c r="G34" s="29" t="s">
        <v>9</v>
      </c>
      <c r="H34" s="29" t="s">
        <v>9</v>
      </c>
      <c r="I34" s="29" t="s">
        <v>10</v>
      </c>
      <c r="J34" s="29" t="s">
        <v>10</v>
      </c>
      <c r="K34" s="29" t="s">
        <v>9</v>
      </c>
      <c r="L34" s="29" t="s">
        <v>10</v>
      </c>
      <c r="M34" s="29" t="s">
        <v>10</v>
      </c>
      <c r="N34" s="29" t="s">
        <v>10</v>
      </c>
      <c r="O34" s="29" t="s">
        <v>10</v>
      </c>
      <c r="P34" s="29" t="s">
        <v>10</v>
      </c>
      <c r="Q34" s="29" t="s">
        <v>11</v>
      </c>
      <c r="R34" s="29" t="s">
        <v>11</v>
      </c>
      <c r="S34" s="29" t="s">
        <v>11</v>
      </c>
      <c r="T34" s="29" t="s">
        <v>11</v>
      </c>
      <c r="U34" s="29" t="s">
        <v>10</v>
      </c>
      <c r="V34" s="29" t="s">
        <v>10</v>
      </c>
      <c r="W34" s="29" t="s">
        <v>10</v>
      </c>
    </row>
    <row r="35" spans="1:23" x14ac:dyDescent="0.25">
      <c r="A35" s="49"/>
      <c r="B35" s="28">
        <v>30</v>
      </c>
      <c r="C35" s="50" t="s">
        <v>41</v>
      </c>
      <c r="D35" s="29" t="s">
        <v>145</v>
      </c>
      <c r="E35" s="29" t="s">
        <v>10</v>
      </c>
      <c r="F35" s="29" t="s">
        <v>11</v>
      </c>
      <c r="G35" s="29" t="s">
        <v>9</v>
      </c>
      <c r="H35" s="29" t="s">
        <v>11</v>
      </c>
      <c r="I35" s="29" t="s">
        <v>11</v>
      </c>
      <c r="J35" s="29" t="s">
        <v>10</v>
      </c>
      <c r="K35" s="29" t="s">
        <v>11</v>
      </c>
      <c r="L35" s="29" t="s">
        <v>10</v>
      </c>
      <c r="M35" s="29" t="s">
        <v>11</v>
      </c>
      <c r="N35" s="29" t="s">
        <v>11</v>
      </c>
      <c r="O35" s="29" t="s">
        <v>11</v>
      </c>
      <c r="P35" s="29" t="s">
        <v>11</v>
      </c>
      <c r="Q35" s="29" t="s">
        <v>11</v>
      </c>
      <c r="R35" s="29" t="s">
        <v>12</v>
      </c>
      <c r="S35" s="29" t="s">
        <v>11</v>
      </c>
      <c r="T35" s="29" t="s">
        <v>11</v>
      </c>
      <c r="U35" s="29" t="s">
        <v>10</v>
      </c>
      <c r="V35" s="29" t="s">
        <v>9</v>
      </c>
      <c r="W35" s="29" t="s">
        <v>9</v>
      </c>
    </row>
    <row r="38" spans="1:23" ht="18.75" x14ac:dyDescent="0.25">
      <c r="C38" s="86" t="s">
        <v>154</v>
      </c>
      <c r="D38" s="30" t="s">
        <v>150</v>
      </c>
      <c r="E38" s="31">
        <f>COUNTIFS($D$6:$D$35,"U",$E$6:$E$35,"SA")</f>
        <v>4</v>
      </c>
      <c r="F38" s="31">
        <f t="shared" ref="F38:W38" si="0">COUNTIFS($D$6:$D$35,"U",F6:F35,"SA")</f>
        <v>5</v>
      </c>
      <c r="G38" s="31">
        <f t="shared" si="0"/>
        <v>8</v>
      </c>
      <c r="H38" s="31">
        <f t="shared" si="0"/>
        <v>9</v>
      </c>
      <c r="I38" s="31">
        <f t="shared" si="0"/>
        <v>8</v>
      </c>
      <c r="J38" s="31">
        <f t="shared" si="0"/>
        <v>2</v>
      </c>
      <c r="K38" s="31">
        <f t="shared" si="0"/>
        <v>4</v>
      </c>
      <c r="L38" s="31">
        <f t="shared" si="0"/>
        <v>2</v>
      </c>
      <c r="M38" s="31">
        <f t="shared" si="0"/>
        <v>3</v>
      </c>
      <c r="N38" s="31">
        <f t="shared" si="0"/>
        <v>2</v>
      </c>
      <c r="O38" s="31">
        <f t="shared" si="0"/>
        <v>1</v>
      </c>
      <c r="P38" s="31">
        <f t="shared" si="0"/>
        <v>5</v>
      </c>
      <c r="Q38" s="31">
        <f t="shared" si="0"/>
        <v>2</v>
      </c>
      <c r="R38" s="31">
        <f t="shared" si="0"/>
        <v>1</v>
      </c>
      <c r="S38" s="31">
        <f t="shared" si="0"/>
        <v>2</v>
      </c>
      <c r="T38" s="31">
        <f t="shared" si="0"/>
        <v>1</v>
      </c>
      <c r="U38" s="31">
        <f t="shared" si="0"/>
        <v>1</v>
      </c>
      <c r="V38" s="31">
        <f t="shared" si="0"/>
        <v>5</v>
      </c>
      <c r="W38" s="31">
        <f t="shared" si="0"/>
        <v>9</v>
      </c>
    </row>
    <row r="39" spans="1:23" ht="18.75" x14ac:dyDescent="0.25">
      <c r="C39" s="86"/>
      <c r="D39" s="30" t="s">
        <v>151</v>
      </c>
      <c r="E39" s="31">
        <f t="shared" ref="E39:W39" si="1">COUNTIFS($D$6:$D$35,"U",E6:E35,"A")</f>
        <v>13</v>
      </c>
      <c r="F39" s="31">
        <f t="shared" si="1"/>
        <v>8</v>
      </c>
      <c r="G39" s="31">
        <f t="shared" si="1"/>
        <v>8</v>
      </c>
      <c r="H39" s="31">
        <f t="shared" si="1"/>
        <v>2</v>
      </c>
      <c r="I39" s="31">
        <f t="shared" si="1"/>
        <v>7</v>
      </c>
      <c r="J39" s="31">
        <f t="shared" si="1"/>
        <v>11</v>
      </c>
      <c r="K39" s="31">
        <f t="shared" si="1"/>
        <v>3</v>
      </c>
      <c r="L39" s="31">
        <f t="shared" si="1"/>
        <v>8</v>
      </c>
      <c r="M39" s="31">
        <f t="shared" si="1"/>
        <v>9</v>
      </c>
      <c r="N39" s="31">
        <f t="shared" si="1"/>
        <v>7</v>
      </c>
      <c r="O39" s="31">
        <f t="shared" si="1"/>
        <v>11</v>
      </c>
      <c r="P39" s="31">
        <f t="shared" si="1"/>
        <v>9</v>
      </c>
      <c r="Q39" s="31">
        <f t="shared" si="1"/>
        <v>0</v>
      </c>
      <c r="R39" s="31">
        <f t="shared" si="1"/>
        <v>2</v>
      </c>
      <c r="S39" s="31">
        <f t="shared" si="1"/>
        <v>6</v>
      </c>
      <c r="T39" s="31">
        <f t="shared" si="1"/>
        <v>6</v>
      </c>
      <c r="U39" s="31">
        <f t="shared" si="1"/>
        <v>11</v>
      </c>
      <c r="V39" s="31">
        <f t="shared" si="1"/>
        <v>8</v>
      </c>
      <c r="W39" s="31">
        <f t="shared" si="1"/>
        <v>6</v>
      </c>
    </row>
    <row r="40" spans="1:23" ht="18.75" x14ac:dyDescent="0.25">
      <c r="C40" s="86"/>
      <c r="D40" s="30" t="s">
        <v>152</v>
      </c>
      <c r="E40" s="31">
        <f t="shared" ref="E40:W40" si="2">COUNTIFS($D$6:$D$35,"U",E6:E35,"D")</f>
        <v>0</v>
      </c>
      <c r="F40" s="31">
        <f t="shared" si="2"/>
        <v>4</v>
      </c>
      <c r="G40" s="31">
        <f t="shared" si="2"/>
        <v>1</v>
      </c>
      <c r="H40" s="31">
        <f t="shared" si="2"/>
        <v>6</v>
      </c>
      <c r="I40" s="31">
        <f t="shared" si="2"/>
        <v>2</v>
      </c>
      <c r="J40" s="31">
        <f t="shared" si="2"/>
        <v>4</v>
      </c>
      <c r="K40" s="31">
        <f t="shared" si="2"/>
        <v>10</v>
      </c>
      <c r="L40" s="31">
        <f t="shared" si="2"/>
        <v>6</v>
      </c>
      <c r="M40" s="31">
        <f t="shared" si="2"/>
        <v>5</v>
      </c>
      <c r="N40" s="31">
        <f t="shared" si="2"/>
        <v>8</v>
      </c>
      <c r="O40" s="31">
        <f t="shared" si="2"/>
        <v>5</v>
      </c>
      <c r="P40" s="31">
        <f t="shared" si="2"/>
        <v>3</v>
      </c>
      <c r="Q40" s="31">
        <f t="shared" si="2"/>
        <v>11</v>
      </c>
      <c r="R40" s="31">
        <f t="shared" si="2"/>
        <v>9</v>
      </c>
      <c r="S40" s="31">
        <f t="shared" si="2"/>
        <v>8</v>
      </c>
      <c r="T40" s="31">
        <f t="shared" si="2"/>
        <v>10</v>
      </c>
      <c r="U40" s="31">
        <f t="shared" si="2"/>
        <v>5</v>
      </c>
      <c r="V40" s="31">
        <f t="shared" si="2"/>
        <v>4</v>
      </c>
      <c r="W40" s="31">
        <f t="shared" si="2"/>
        <v>2</v>
      </c>
    </row>
    <row r="41" spans="1:23" ht="18.75" x14ac:dyDescent="0.25">
      <c r="C41" s="86"/>
      <c r="D41" s="30" t="s">
        <v>153</v>
      </c>
      <c r="E41" s="31">
        <f t="shared" ref="E41:W41" si="3">COUNTIFS($D$6:$D$35,"U",E6:E35,"SD")</f>
        <v>0</v>
      </c>
      <c r="F41" s="31">
        <f t="shared" si="3"/>
        <v>0</v>
      </c>
      <c r="G41" s="31">
        <f t="shared" si="3"/>
        <v>0</v>
      </c>
      <c r="H41" s="31">
        <f t="shared" si="3"/>
        <v>0</v>
      </c>
      <c r="I41" s="31">
        <f t="shared" si="3"/>
        <v>0</v>
      </c>
      <c r="J41" s="31">
        <f t="shared" si="3"/>
        <v>0</v>
      </c>
      <c r="K41" s="31">
        <f t="shared" si="3"/>
        <v>0</v>
      </c>
      <c r="L41" s="31">
        <f t="shared" si="3"/>
        <v>1</v>
      </c>
      <c r="M41" s="31">
        <f t="shared" si="3"/>
        <v>0</v>
      </c>
      <c r="N41" s="31">
        <f t="shared" si="3"/>
        <v>0</v>
      </c>
      <c r="O41" s="31">
        <f t="shared" si="3"/>
        <v>0</v>
      </c>
      <c r="P41" s="31">
        <f t="shared" si="3"/>
        <v>0</v>
      </c>
      <c r="Q41" s="31">
        <f t="shared" si="3"/>
        <v>3</v>
      </c>
      <c r="R41" s="31">
        <f t="shared" si="3"/>
        <v>5</v>
      </c>
      <c r="S41" s="31">
        <f t="shared" si="3"/>
        <v>1</v>
      </c>
      <c r="T41" s="31">
        <f t="shared" si="3"/>
        <v>0</v>
      </c>
      <c r="U41" s="31">
        <f t="shared" si="3"/>
        <v>0</v>
      </c>
      <c r="V41" s="31">
        <f t="shared" si="3"/>
        <v>0</v>
      </c>
      <c r="W41" s="31">
        <f t="shared" si="3"/>
        <v>0</v>
      </c>
    </row>
    <row r="42" spans="1:23" s="27" customFormat="1" x14ac:dyDescent="0.25">
      <c r="C42" s="32"/>
      <c r="D42" s="32"/>
      <c r="E42" s="33"/>
      <c r="F42" s="33"/>
      <c r="G42" s="33"/>
      <c r="H42" s="33"/>
      <c r="I42" s="33"/>
      <c r="J42" s="33"/>
      <c r="K42" s="33"/>
      <c r="L42" s="33"/>
      <c r="M42" s="33"/>
      <c r="N42" s="33"/>
      <c r="O42" s="33"/>
      <c r="P42" s="33"/>
      <c r="Q42" s="33"/>
      <c r="R42" s="33"/>
      <c r="S42" s="33"/>
      <c r="T42" s="33"/>
      <c r="U42" s="33"/>
      <c r="V42" s="33"/>
      <c r="W42" s="33"/>
    </row>
    <row r="43" spans="1:23" s="27" customFormat="1" x14ac:dyDescent="0.25">
      <c r="C43" s="32"/>
      <c r="D43" s="32"/>
      <c r="E43" s="34"/>
      <c r="F43" s="34"/>
      <c r="G43" s="34"/>
      <c r="H43" s="34"/>
      <c r="I43" s="34"/>
      <c r="J43" s="34"/>
      <c r="K43" s="34"/>
      <c r="L43" s="34"/>
      <c r="M43" s="34"/>
      <c r="N43" s="34"/>
      <c r="O43" s="34"/>
      <c r="P43" s="34"/>
      <c r="Q43" s="34"/>
      <c r="R43" s="34"/>
      <c r="S43" s="34"/>
      <c r="T43" s="34"/>
      <c r="U43" s="34"/>
      <c r="V43" s="34"/>
      <c r="W43" s="34"/>
    </row>
    <row r="44" spans="1:23" ht="18.75" x14ac:dyDescent="0.25">
      <c r="C44" s="86" t="s">
        <v>155</v>
      </c>
      <c r="D44" s="30" t="s">
        <v>150</v>
      </c>
      <c r="E44" s="31">
        <f t="shared" ref="E44:W44" si="4">COUNTIFS($D$6:$D$35,"R",E6:E35,"SA")</f>
        <v>1</v>
      </c>
      <c r="F44" s="31">
        <f t="shared" si="4"/>
        <v>1</v>
      </c>
      <c r="G44" s="31">
        <f t="shared" si="4"/>
        <v>2</v>
      </c>
      <c r="H44" s="31">
        <f t="shared" si="4"/>
        <v>2</v>
      </c>
      <c r="I44" s="31">
        <f t="shared" si="4"/>
        <v>3</v>
      </c>
      <c r="J44" s="31">
        <f t="shared" si="4"/>
        <v>0</v>
      </c>
      <c r="K44" s="31">
        <f t="shared" si="4"/>
        <v>1</v>
      </c>
      <c r="L44" s="31">
        <f t="shared" si="4"/>
        <v>0</v>
      </c>
      <c r="M44" s="31">
        <f t="shared" si="4"/>
        <v>1</v>
      </c>
      <c r="N44" s="31">
        <f t="shared" si="4"/>
        <v>0</v>
      </c>
      <c r="O44" s="31">
        <f t="shared" si="4"/>
        <v>0</v>
      </c>
      <c r="P44" s="31">
        <f t="shared" si="4"/>
        <v>2</v>
      </c>
      <c r="Q44" s="31">
        <f t="shared" si="4"/>
        <v>0</v>
      </c>
      <c r="R44" s="31">
        <f t="shared" si="4"/>
        <v>0</v>
      </c>
      <c r="S44" s="31">
        <f t="shared" si="4"/>
        <v>0</v>
      </c>
      <c r="T44" s="31">
        <f t="shared" si="4"/>
        <v>0</v>
      </c>
      <c r="U44" s="31">
        <f t="shared" si="4"/>
        <v>0</v>
      </c>
      <c r="V44" s="31">
        <f t="shared" si="4"/>
        <v>6</v>
      </c>
      <c r="W44" s="31">
        <f t="shared" si="4"/>
        <v>6</v>
      </c>
    </row>
    <row r="45" spans="1:23" ht="18.75" x14ac:dyDescent="0.25">
      <c r="C45" s="86"/>
      <c r="D45" s="30" t="s">
        <v>151</v>
      </c>
      <c r="E45" s="31">
        <f t="shared" ref="E45:W45" si="5">COUNTIFS($D$6:$D$35,"R",E6:E35,"A")</f>
        <v>9</v>
      </c>
      <c r="F45" s="31">
        <f t="shared" si="5"/>
        <v>9</v>
      </c>
      <c r="G45" s="31">
        <f t="shared" si="5"/>
        <v>10</v>
      </c>
      <c r="H45" s="31">
        <f t="shared" si="5"/>
        <v>7</v>
      </c>
      <c r="I45" s="31">
        <f t="shared" si="5"/>
        <v>9</v>
      </c>
      <c r="J45" s="31">
        <f t="shared" si="5"/>
        <v>9</v>
      </c>
      <c r="K45" s="31">
        <f t="shared" si="5"/>
        <v>8</v>
      </c>
      <c r="L45" s="31">
        <f t="shared" si="5"/>
        <v>7</v>
      </c>
      <c r="M45" s="31">
        <f t="shared" si="5"/>
        <v>8</v>
      </c>
      <c r="N45" s="31">
        <f t="shared" si="5"/>
        <v>7</v>
      </c>
      <c r="O45" s="31">
        <f t="shared" si="5"/>
        <v>6</v>
      </c>
      <c r="P45" s="31">
        <f t="shared" si="5"/>
        <v>5</v>
      </c>
      <c r="Q45" s="31">
        <f t="shared" si="5"/>
        <v>0</v>
      </c>
      <c r="R45" s="31">
        <f t="shared" si="5"/>
        <v>2</v>
      </c>
      <c r="S45" s="31">
        <f t="shared" si="5"/>
        <v>6</v>
      </c>
      <c r="T45" s="31">
        <f t="shared" si="5"/>
        <v>5</v>
      </c>
      <c r="U45" s="31">
        <f t="shared" si="5"/>
        <v>8</v>
      </c>
      <c r="V45" s="31">
        <f t="shared" si="5"/>
        <v>3</v>
      </c>
      <c r="W45" s="31">
        <f t="shared" si="5"/>
        <v>5</v>
      </c>
    </row>
    <row r="46" spans="1:23" ht="18.75" x14ac:dyDescent="0.25">
      <c r="C46" s="86"/>
      <c r="D46" s="30" t="s">
        <v>152</v>
      </c>
      <c r="E46" s="31">
        <f t="shared" ref="E46:W46" si="6">COUNTIFS($D$6:$D$35,"R",E6:E35,"D")</f>
        <v>3</v>
      </c>
      <c r="F46" s="31">
        <f t="shared" si="6"/>
        <v>3</v>
      </c>
      <c r="G46" s="31">
        <f t="shared" si="6"/>
        <v>1</v>
      </c>
      <c r="H46" s="31">
        <f t="shared" si="6"/>
        <v>3</v>
      </c>
      <c r="I46" s="31">
        <f t="shared" si="6"/>
        <v>1</v>
      </c>
      <c r="J46" s="31">
        <f t="shared" si="6"/>
        <v>4</v>
      </c>
      <c r="K46" s="31">
        <f t="shared" si="6"/>
        <v>3</v>
      </c>
      <c r="L46" s="31">
        <f t="shared" si="6"/>
        <v>5</v>
      </c>
      <c r="M46" s="31">
        <f t="shared" si="6"/>
        <v>3</v>
      </c>
      <c r="N46" s="31">
        <f t="shared" si="6"/>
        <v>6</v>
      </c>
      <c r="O46" s="31">
        <f t="shared" si="6"/>
        <v>7</v>
      </c>
      <c r="P46" s="31">
        <f t="shared" si="6"/>
        <v>6</v>
      </c>
      <c r="Q46" s="31">
        <f t="shared" si="6"/>
        <v>9</v>
      </c>
      <c r="R46" s="31">
        <f t="shared" si="6"/>
        <v>7</v>
      </c>
      <c r="S46" s="31">
        <f t="shared" si="6"/>
        <v>5</v>
      </c>
      <c r="T46" s="31">
        <f t="shared" si="6"/>
        <v>7</v>
      </c>
      <c r="U46" s="31">
        <f t="shared" si="6"/>
        <v>4</v>
      </c>
      <c r="V46" s="31">
        <f t="shared" si="6"/>
        <v>3</v>
      </c>
      <c r="W46" s="31">
        <f t="shared" si="6"/>
        <v>1</v>
      </c>
    </row>
    <row r="47" spans="1:23" ht="18.75" x14ac:dyDescent="0.25">
      <c r="C47" s="86"/>
      <c r="D47" s="30" t="s">
        <v>153</v>
      </c>
      <c r="E47" s="31">
        <f t="shared" ref="E47:W47" si="7">COUNTIFS($D$6:$D$35,"R",E6:E35,"SD")</f>
        <v>0</v>
      </c>
      <c r="F47" s="31">
        <f t="shared" si="7"/>
        <v>0</v>
      </c>
      <c r="G47" s="31">
        <f t="shared" si="7"/>
        <v>0</v>
      </c>
      <c r="H47" s="31">
        <f t="shared" si="7"/>
        <v>1</v>
      </c>
      <c r="I47" s="31">
        <f t="shared" si="7"/>
        <v>0</v>
      </c>
      <c r="J47" s="31">
        <f t="shared" si="7"/>
        <v>0</v>
      </c>
      <c r="K47" s="31">
        <f t="shared" si="7"/>
        <v>1</v>
      </c>
      <c r="L47" s="31">
        <f t="shared" si="7"/>
        <v>1</v>
      </c>
      <c r="M47" s="31">
        <f t="shared" si="7"/>
        <v>1</v>
      </c>
      <c r="N47" s="31">
        <f t="shared" si="7"/>
        <v>0</v>
      </c>
      <c r="O47" s="31">
        <f t="shared" si="7"/>
        <v>0</v>
      </c>
      <c r="P47" s="31">
        <f t="shared" si="7"/>
        <v>0</v>
      </c>
      <c r="Q47" s="31">
        <f t="shared" si="7"/>
        <v>4</v>
      </c>
      <c r="R47" s="31">
        <f t="shared" si="7"/>
        <v>4</v>
      </c>
      <c r="S47" s="31">
        <f t="shared" si="7"/>
        <v>2</v>
      </c>
      <c r="T47" s="31">
        <f t="shared" si="7"/>
        <v>1</v>
      </c>
      <c r="U47" s="31">
        <f t="shared" si="7"/>
        <v>1</v>
      </c>
      <c r="V47" s="31">
        <f t="shared" si="7"/>
        <v>1</v>
      </c>
      <c r="W47" s="31">
        <f t="shared" si="7"/>
        <v>1</v>
      </c>
    </row>
    <row r="48" spans="1:23" x14ac:dyDescent="0.25">
      <c r="E48" s="35"/>
      <c r="F48" s="35"/>
      <c r="G48" s="35"/>
      <c r="H48" s="35"/>
      <c r="I48" s="35"/>
      <c r="J48" s="35"/>
      <c r="K48" s="35"/>
      <c r="L48" s="35"/>
      <c r="M48" s="35"/>
      <c r="N48" s="35"/>
      <c r="O48" s="35"/>
      <c r="P48" s="35"/>
      <c r="Q48" s="35"/>
      <c r="R48" s="35"/>
      <c r="S48" s="35"/>
      <c r="T48" s="35"/>
      <c r="U48" s="35"/>
      <c r="V48" s="35"/>
      <c r="W48" s="35"/>
    </row>
    <row r="51" spans="3:23" x14ac:dyDescent="0.25">
      <c r="C51" s="43" t="s">
        <v>156</v>
      </c>
    </row>
    <row r="52" spans="3:23" s="44" customFormat="1" x14ac:dyDescent="0.25">
      <c r="C52" s="84" t="s">
        <v>154</v>
      </c>
      <c r="D52" s="45" t="s">
        <v>150</v>
      </c>
      <c r="E52" s="47">
        <f>E38/17</f>
        <v>0.23529411764705882</v>
      </c>
      <c r="F52" s="47">
        <f t="shared" ref="F52:W55" si="8">F38/17</f>
        <v>0.29411764705882354</v>
      </c>
      <c r="G52" s="47">
        <f t="shared" si="8"/>
        <v>0.47058823529411764</v>
      </c>
      <c r="H52" s="47">
        <f t="shared" si="8"/>
        <v>0.52941176470588236</v>
      </c>
      <c r="I52" s="47">
        <f t="shared" si="8"/>
        <v>0.47058823529411764</v>
      </c>
      <c r="J52" s="47">
        <f t="shared" si="8"/>
        <v>0.11764705882352941</v>
      </c>
      <c r="K52" s="47">
        <f t="shared" si="8"/>
        <v>0.23529411764705882</v>
      </c>
      <c r="L52" s="47">
        <f t="shared" si="8"/>
        <v>0.11764705882352941</v>
      </c>
      <c r="M52" s="47">
        <f t="shared" si="8"/>
        <v>0.17647058823529413</v>
      </c>
      <c r="N52" s="47">
        <f t="shared" si="8"/>
        <v>0.11764705882352941</v>
      </c>
      <c r="O52" s="47">
        <f t="shared" si="8"/>
        <v>5.8823529411764705E-2</v>
      </c>
      <c r="P52" s="47">
        <f t="shared" si="8"/>
        <v>0.29411764705882354</v>
      </c>
      <c r="Q52" s="47">
        <f t="shared" si="8"/>
        <v>0.11764705882352941</v>
      </c>
      <c r="R52" s="47">
        <f t="shared" si="8"/>
        <v>5.8823529411764705E-2</v>
      </c>
      <c r="S52" s="47">
        <f t="shared" si="8"/>
        <v>0.11764705882352941</v>
      </c>
      <c r="T52" s="47">
        <f t="shared" si="8"/>
        <v>5.8823529411764705E-2</v>
      </c>
      <c r="U52" s="47">
        <f t="shared" si="8"/>
        <v>5.8823529411764705E-2</v>
      </c>
      <c r="V52" s="47">
        <f t="shared" si="8"/>
        <v>0.29411764705882354</v>
      </c>
      <c r="W52" s="47">
        <f t="shared" si="8"/>
        <v>0.52941176470588236</v>
      </c>
    </row>
    <row r="53" spans="3:23" s="44" customFormat="1" x14ac:dyDescent="0.25">
      <c r="C53" s="84"/>
      <c r="D53" s="45" t="s">
        <v>151</v>
      </c>
      <c r="E53" s="47">
        <f t="shared" ref="E53:T55" si="9">E39/17</f>
        <v>0.76470588235294112</v>
      </c>
      <c r="F53" s="47">
        <f t="shared" si="9"/>
        <v>0.47058823529411764</v>
      </c>
      <c r="G53" s="47">
        <f t="shared" si="9"/>
        <v>0.47058823529411764</v>
      </c>
      <c r="H53" s="47">
        <f t="shared" si="9"/>
        <v>0.11764705882352941</v>
      </c>
      <c r="I53" s="47">
        <f t="shared" si="9"/>
        <v>0.41176470588235292</v>
      </c>
      <c r="J53" s="47">
        <f t="shared" si="9"/>
        <v>0.6470588235294118</v>
      </c>
      <c r="K53" s="47">
        <f t="shared" si="9"/>
        <v>0.17647058823529413</v>
      </c>
      <c r="L53" s="47">
        <f t="shared" si="9"/>
        <v>0.47058823529411764</v>
      </c>
      <c r="M53" s="47">
        <f t="shared" si="9"/>
        <v>0.52941176470588236</v>
      </c>
      <c r="N53" s="47">
        <f t="shared" si="9"/>
        <v>0.41176470588235292</v>
      </c>
      <c r="O53" s="47">
        <f t="shared" si="9"/>
        <v>0.6470588235294118</v>
      </c>
      <c r="P53" s="47">
        <f t="shared" si="9"/>
        <v>0.52941176470588236</v>
      </c>
      <c r="Q53" s="47">
        <f t="shared" si="9"/>
        <v>0</v>
      </c>
      <c r="R53" s="47">
        <f t="shared" si="9"/>
        <v>0.11764705882352941</v>
      </c>
      <c r="S53" s="47">
        <f t="shared" si="9"/>
        <v>0.35294117647058826</v>
      </c>
      <c r="T53" s="47">
        <f t="shared" si="9"/>
        <v>0.35294117647058826</v>
      </c>
      <c r="U53" s="47">
        <f t="shared" si="8"/>
        <v>0.6470588235294118</v>
      </c>
      <c r="V53" s="47">
        <f t="shared" si="8"/>
        <v>0.47058823529411764</v>
      </c>
      <c r="W53" s="47">
        <f t="shared" si="8"/>
        <v>0.35294117647058826</v>
      </c>
    </row>
    <row r="54" spans="3:23" s="44" customFormat="1" x14ac:dyDescent="0.25">
      <c r="C54" s="84"/>
      <c r="D54" s="45" t="s">
        <v>152</v>
      </c>
      <c r="E54" s="47">
        <f t="shared" si="9"/>
        <v>0</v>
      </c>
      <c r="F54" s="47">
        <f t="shared" si="8"/>
        <v>0.23529411764705882</v>
      </c>
      <c r="G54" s="47">
        <f t="shared" si="8"/>
        <v>5.8823529411764705E-2</v>
      </c>
      <c r="H54" s="47">
        <f t="shared" si="8"/>
        <v>0.35294117647058826</v>
      </c>
      <c r="I54" s="47">
        <f t="shared" si="8"/>
        <v>0.11764705882352941</v>
      </c>
      <c r="J54" s="47">
        <f t="shared" si="8"/>
        <v>0.23529411764705882</v>
      </c>
      <c r="K54" s="47">
        <f t="shared" si="8"/>
        <v>0.58823529411764708</v>
      </c>
      <c r="L54" s="47">
        <f t="shared" si="8"/>
        <v>0.35294117647058826</v>
      </c>
      <c r="M54" s="47">
        <f t="shared" si="8"/>
        <v>0.29411764705882354</v>
      </c>
      <c r="N54" s="47">
        <f t="shared" si="8"/>
        <v>0.47058823529411764</v>
      </c>
      <c r="O54" s="47">
        <f t="shared" si="8"/>
        <v>0.29411764705882354</v>
      </c>
      <c r="P54" s="47">
        <f t="shared" si="8"/>
        <v>0.17647058823529413</v>
      </c>
      <c r="Q54" s="47">
        <f t="shared" si="8"/>
        <v>0.6470588235294118</v>
      </c>
      <c r="R54" s="47">
        <f t="shared" si="8"/>
        <v>0.52941176470588236</v>
      </c>
      <c r="S54" s="47">
        <f t="shared" si="8"/>
        <v>0.47058823529411764</v>
      </c>
      <c r="T54" s="47">
        <f t="shared" si="8"/>
        <v>0.58823529411764708</v>
      </c>
      <c r="U54" s="47">
        <f t="shared" si="8"/>
        <v>0.29411764705882354</v>
      </c>
      <c r="V54" s="47">
        <f t="shared" si="8"/>
        <v>0.23529411764705882</v>
      </c>
      <c r="W54" s="47">
        <f t="shared" si="8"/>
        <v>0.11764705882352941</v>
      </c>
    </row>
    <row r="55" spans="3:23" s="44" customFormat="1" x14ac:dyDescent="0.25">
      <c r="C55" s="84"/>
      <c r="D55" s="45" t="s">
        <v>153</v>
      </c>
      <c r="E55" s="47">
        <f t="shared" si="9"/>
        <v>0</v>
      </c>
      <c r="F55" s="47">
        <f t="shared" si="8"/>
        <v>0</v>
      </c>
      <c r="G55" s="47">
        <f t="shared" si="8"/>
        <v>0</v>
      </c>
      <c r="H55" s="47">
        <f t="shared" si="8"/>
        <v>0</v>
      </c>
      <c r="I55" s="47">
        <f t="shared" si="8"/>
        <v>0</v>
      </c>
      <c r="J55" s="47">
        <f t="shared" si="8"/>
        <v>0</v>
      </c>
      <c r="K55" s="47">
        <f t="shared" si="8"/>
        <v>0</v>
      </c>
      <c r="L55" s="47">
        <f t="shared" si="8"/>
        <v>5.8823529411764705E-2</v>
      </c>
      <c r="M55" s="47">
        <f t="shared" si="8"/>
        <v>0</v>
      </c>
      <c r="N55" s="47">
        <f t="shared" si="8"/>
        <v>0</v>
      </c>
      <c r="O55" s="47">
        <f t="shared" si="8"/>
        <v>0</v>
      </c>
      <c r="P55" s="47">
        <f t="shared" si="8"/>
        <v>0</v>
      </c>
      <c r="Q55" s="47">
        <f t="shared" si="8"/>
        <v>0.17647058823529413</v>
      </c>
      <c r="R55" s="47">
        <f t="shared" si="8"/>
        <v>0.29411764705882354</v>
      </c>
      <c r="S55" s="47">
        <f t="shared" si="8"/>
        <v>5.8823529411764705E-2</v>
      </c>
      <c r="T55" s="47">
        <f t="shared" si="8"/>
        <v>0</v>
      </c>
      <c r="U55" s="47">
        <f t="shared" si="8"/>
        <v>0</v>
      </c>
      <c r="V55" s="47">
        <f t="shared" si="8"/>
        <v>0</v>
      </c>
      <c r="W55" s="47">
        <f t="shared" si="8"/>
        <v>0</v>
      </c>
    </row>
    <row r="56" spans="3:23" s="44" customFormat="1" x14ac:dyDescent="0.25">
      <c r="C56" s="46"/>
      <c r="D56" s="46"/>
    </row>
    <row r="57" spans="3:23" s="44" customFormat="1" x14ac:dyDescent="0.25">
      <c r="C57" s="84" t="s">
        <v>155</v>
      </c>
      <c r="D57" s="45" t="s">
        <v>150</v>
      </c>
      <c r="E57" s="47">
        <f>E44/13</f>
        <v>7.6923076923076927E-2</v>
      </c>
      <c r="F57" s="47">
        <f t="shared" ref="F57:W60" si="10">F44/13</f>
        <v>7.6923076923076927E-2</v>
      </c>
      <c r="G57" s="47">
        <f t="shared" si="10"/>
        <v>0.15384615384615385</v>
      </c>
      <c r="H57" s="47">
        <f t="shared" si="10"/>
        <v>0.15384615384615385</v>
      </c>
      <c r="I57" s="47">
        <f t="shared" si="10"/>
        <v>0.23076923076923078</v>
      </c>
      <c r="J57" s="47">
        <f t="shared" si="10"/>
        <v>0</v>
      </c>
      <c r="K57" s="47">
        <f t="shared" si="10"/>
        <v>7.6923076923076927E-2</v>
      </c>
      <c r="L57" s="47">
        <f t="shared" si="10"/>
        <v>0</v>
      </c>
      <c r="M57" s="47">
        <f t="shared" si="10"/>
        <v>7.6923076923076927E-2</v>
      </c>
      <c r="N57" s="47">
        <f t="shared" si="10"/>
        <v>0</v>
      </c>
      <c r="O57" s="47">
        <f t="shared" si="10"/>
        <v>0</v>
      </c>
      <c r="P57" s="47">
        <f t="shared" si="10"/>
        <v>0.15384615384615385</v>
      </c>
      <c r="Q57" s="47">
        <f t="shared" si="10"/>
        <v>0</v>
      </c>
      <c r="R57" s="47">
        <f t="shared" si="10"/>
        <v>0</v>
      </c>
      <c r="S57" s="47">
        <f t="shared" si="10"/>
        <v>0</v>
      </c>
      <c r="T57" s="47">
        <f t="shared" si="10"/>
        <v>0</v>
      </c>
      <c r="U57" s="47">
        <f t="shared" si="10"/>
        <v>0</v>
      </c>
      <c r="V57" s="47">
        <f t="shared" si="10"/>
        <v>0.46153846153846156</v>
      </c>
      <c r="W57" s="47">
        <f t="shared" si="10"/>
        <v>0.46153846153846156</v>
      </c>
    </row>
    <row r="58" spans="3:23" s="44" customFormat="1" x14ac:dyDescent="0.25">
      <c r="C58" s="84"/>
      <c r="D58" s="45" t="s">
        <v>151</v>
      </c>
      <c r="E58" s="47">
        <f t="shared" ref="E58:T60" si="11">E45/13</f>
        <v>0.69230769230769229</v>
      </c>
      <c r="F58" s="47">
        <f t="shared" si="11"/>
        <v>0.69230769230769229</v>
      </c>
      <c r="G58" s="47">
        <f t="shared" si="11"/>
        <v>0.76923076923076927</v>
      </c>
      <c r="H58" s="47">
        <f t="shared" si="11"/>
        <v>0.53846153846153844</v>
      </c>
      <c r="I58" s="47">
        <f t="shared" si="11"/>
        <v>0.69230769230769229</v>
      </c>
      <c r="J58" s="47">
        <f t="shared" si="11"/>
        <v>0.69230769230769229</v>
      </c>
      <c r="K58" s="47">
        <f t="shared" si="11"/>
        <v>0.61538461538461542</v>
      </c>
      <c r="L58" s="47">
        <f t="shared" si="11"/>
        <v>0.53846153846153844</v>
      </c>
      <c r="M58" s="47">
        <f t="shared" si="11"/>
        <v>0.61538461538461542</v>
      </c>
      <c r="N58" s="47">
        <f t="shared" si="11"/>
        <v>0.53846153846153844</v>
      </c>
      <c r="O58" s="47">
        <f t="shared" si="11"/>
        <v>0.46153846153846156</v>
      </c>
      <c r="P58" s="47">
        <f t="shared" si="11"/>
        <v>0.38461538461538464</v>
      </c>
      <c r="Q58" s="47">
        <f t="shared" si="11"/>
        <v>0</v>
      </c>
      <c r="R58" s="47">
        <f t="shared" si="11"/>
        <v>0.15384615384615385</v>
      </c>
      <c r="S58" s="47">
        <f t="shared" si="11"/>
        <v>0.46153846153846156</v>
      </c>
      <c r="T58" s="47">
        <f t="shared" si="11"/>
        <v>0.38461538461538464</v>
      </c>
      <c r="U58" s="47">
        <f t="shared" si="10"/>
        <v>0.61538461538461542</v>
      </c>
      <c r="V58" s="47">
        <f t="shared" si="10"/>
        <v>0.23076923076923078</v>
      </c>
      <c r="W58" s="47">
        <f t="shared" si="10"/>
        <v>0.38461538461538464</v>
      </c>
    </row>
    <row r="59" spans="3:23" s="44" customFormat="1" x14ac:dyDescent="0.25">
      <c r="C59" s="84"/>
      <c r="D59" s="45" t="s">
        <v>152</v>
      </c>
      <c r="E59" s="47">
        <f t="shared" si="11"/>
        <v>0.23076923076923078</v>
      </c>
      <c r="F59" s="47">
        <f t="shared" si="10"/>
        <v>0.23076923076923078</v>
      </c>
      <c r="G59" s="47">
        <f t="shared" si="10"/>
        <v>7.6923076923076927E-2</v>
      </c>
      <c r="H59" s="47">
        <f t="shared" si="10"/>
        <v>0.23076923076923078</v>
      </c>
      <c r="I59" s="47">
        <f t="shared" si="10"/>
        <v>7.6923076923076927E-2</v>
      </c>
      <c r="J59" s="47">
        <f t="shared" si="10"/>
        <v>0.30769230769230771</v>
      </c>
      <c r="K59" s="47">
        <f t="shared" si="10"/>
        <v>0.23076923076923078</v>
      </c>
      <c r="L59" s="47">
        <f t="shared" si="10"/>
        <v>0.38461538461538464</v>
      </c>
      <c r="M59" s="47">
        <f t="shared" si="10"/>
        <v>0.23076923076923078</v>
      </c>
      <c r="N59" s="47">
        <f t="shared" si="10"/>
        <v>0.46153846153846156</v>
      </c>
      <c r="O59" s="47">
        <f t="shared" si="10"/>
        <v>0.53846153846153844</v>
      </c>
      <c r="P59" s="47">
        <f t="shared" si="10"/>
        <v>0.46153846153846156</v>
      </c>
      <c r="Q59" s="47">
        <f t="shared" si="10"/>
        <v>0.69230769230769229</v>
      </c>
      <c r="R59" s="47">
        <f t="shared" si="10"/>
        <v>0.53846153846153844</v>
      </c>
      <c r="S59" s="47">
        <f t="shared" si="10"/>
        <v>0.38461538461538464</v>
      </c>
      <c r="T59" s="47">
        <f t="shared" si="10"/>
        <v>0.53846153846153844</v>
      </c>
      <c r="U59" s="47">
        <f t="shared" si="10"/>
        <v>0.30769230769230771</v>
      </c>
      <c r="V59" s="47">
        <f t="shared" si="10"/>
        <v>0.23076923076923078</v>
      </c>
      <c r="W59" s="47">
        <f t="shared" si="10"/>
        <v>7.6923076923076927E-2</v>
      </c>
    </row>
    <row r="60" spans="3:23" s="44" customFormat="1" x14ac:dyDescent="0.25">
      <c r="C60" s="84"/>
      <c r="D60" s="45" t="s">
        <v>153</v>
      </c>
      <c r="E60" s="47">
        <f t="shared" si="11"/>
        <v>0</v>
      </c>
      <c r="F60" s="47">
        <f t="shared" si="10"/>
        <v>0</v>
      </c>
      <c r="G60" s="47">
        <f t="shared" si="10"/>
        <v>0</v>
      </c>
      <c r="H60" s="47">
        <f t="shared" si="10"/>
        <v>7.6923076923076927E-2</v>
      </c>
      <c r="I60" s="47">
        <f t="shared" si="10"/>
        <v>0</v>
      </c>
      <c r="J60" s="47">
        <f t="shared" si="10"/>
        <v>0</v>
      </c>
      <c r="K60" s="47">
        <f t="shared" si="10"/>
        <v>7.6923076923076927E-2</v>
      </c>
      <c r="L60" s="47">
        <f t="shared" si="10"/>
        <v>7.6923076923076927E-2</v>
      </c>
      <c r="M60" s="47">
        <f t="shared" si="10"/>
        <v>7.6923076923076927E-2</v>
      </c>
      <c r="N60" s="47">
        <f t="shared" si="10"/>
        <v>0</v>
      </c>
      <c r="O60" s="47">
        <f t="shared" si="10"/>
        <v>0</v>
      </c>
      <c r="P60" s="47">
        <f t="shared" si="10"/>
        <v>0</v>
      </c>
      <c r="Q60" s="47">
        <f t="shared" si="10"/>
        <v>0.30769230769230771</v>
      </c>
      <c r="R60" s="47">
        <f t="shared" si="10"/>
        <v>0.30769230769230771</v>
      </c>
      <c r="S60" s="47">
        <f t="shared" si="10"/>
        <v>0.15384615384615385</v>
      </c>
      <c r="T60" s="47">
        <f t="shared" si="10"/>
        <v>7.6923076923076927E-2</v>
      </c>
      <c r="U60" s="47">
        <f t="shared" si="10"/>
        <v>7.6923076923076927E-2</v>
      </c>
      <c r="V60" s="47">
        <f t="shared" si="10"/>
        <v>7.6923076923076927E-2</v>
      </c>
      <c r="W60" s="47">
        <f t="shared" si="10"/>
        <v>7.6923076923076927E-2</v>
      </c>
    </row>
    <row r="68" spans="5:23" x14ac:dyDescent="0.25">
      <c r="E68" s="35"/>
      <c r="F68" s="35"/>
      <c r="G68" s="35"/>
      <c r="H68" s="35"/>
      <c r="I68" s="35"/>
      <c r="J68" s="35"/>
      <c r="K68" s="35"/>
      <c r="L68" s="35"/>
      <c r="M68" s="35"/>
      <c r="N68" s="35"/>
      <c r="O68" s="35"/>
      <c r="P68" s="35"/>
      <c r="Q68" s="35"/>
      <c r="R68" s="35"/>
      <c r="S68" s="35"/>
      <c r="T68" s="35"/>
      <c r="U68" s="35"/>
      <c r="V68" s="35"/>
      <c r="W68" s="35"/>
    </row>
    <row r="69" spans="5:23" x14ac:dyDescent="0.25">
      <c r="E69" s="35"/>
      <c r="F69" s="35"/>
      <c r="G69" s="35"/>
      <c r="H69" s="35"/>
      <c r="I69" s="35"/>
      <c r="J69" s="35"/>
      <c r="K69" s="35"/>
      <c r="L69" s="35"/>
      <c r="M69" s="35"/>
      <c r="N69" s="35"/>
      <c r="O69" s="35"/>
      <c r="P69" s="35"/>
      <c r="Q69" s="35"/>
      <c r="R69" s="35"/>
      <c r="S69" s="35"/>
      <c r="T69" s="35"/>
      <c r="U69" s="35"/>
      <c r="V69" s="35"/>
      <c r="W69" s="35"/>
    </row>
    <row r="70" spans="5:23" x14ac:dyDescent="0.25">
      <c r="E70" s="35"/>
      <c r="F70" s="35"/>
      <c r="G70" s="35"/>
      <c r="H70" s="35"/>
      <c r="I70" s="35"/>
      <c r="J70" s="35"/>
      <c r="K70" s="35"/>
      <c r="L70" s="35"/>
      <c r="M70" s="35"/>
      <c r="N70" s="35"/>
      <c r="O70" s="35"/>
      <c r="P70" s="35"/>
      <c r="Q70" s="35"/>
      <c r="R70" s="35"/>
      <c r="S70" s="35"/>
      <c r="T70" s="35"/>
      <c r="U70" s="35"/>
      <c r="V70" s="35"/>
      <c r="W70" s="35"/>
    </row>
    <row r="71" spans="5:23" x14ac:dyDescent="0.25">
      <c r="E71" s="35"/>
      <c r="F71" s="35"/>
      <c r="G71" s="35"/>
      <c r="H71" s="35"/>
      <c r="I71" s="35"/>
      <c r="J71" s="35"/>
      <c r="K71" s="35"/>
      <c r="L71" s="35"/>
      <c r="M71" s="35"/>
      <c r="N71" s="35"/>
      <c r="O71" s="35"/>
      <c r="P71" s="35"/>
      <c r="Q71" s="35"/>
      <c r="R71" s="35"/>
      <c r="S71" s="35"/>
      <c r="T71" s="35"/>
      <c r="U71" s="35"/>
      <c r="V71" s="35"/>
      <c r="W71" s="35"/>
    </row>
    <row r="77" spans="5:23" x14ac:dyDescent="0.25">
      <c r="E77" s="35"/>
      <c r="F77" s="35"/>
      <c r="G77" s="35"/>
      <c r="H77" s="35"/>
    </row>
    <row r="78" spans="5:23" x14ac:dyDescent="0.25">
      <c r="E78" s="35"/>
      <c r="F78" s="35"/>
      <c r="G78" s="35"/>
      <c r="H78" s="35"/>
    </row>
    <row r="79" spans="5:23" x14ac:dyDescent="0.25">
      <c r="E79" s="35"/>
      <c r="F79" s="35"/>
      <c r="G79" s="35"/>
      <c r="H79" s="35"/>
    </row>
    <row r="80" spans="5:23" x14ac:dyDescent="0.25">
      <c r="E80" s="35"/>
      <c r="F80" s="35"/>
      <c r="G80" s="35"/>
      <c r="H80" s="35"/>
    </row>
    <row r="81" spans="5:8" x14ac:dyDescent="0.25">
      <c r="E81" s="35"/>
      <c r="F81" s="35"/>
      <c r="G81" s="35"/>
      <c r="H81" s="35"/>
    </row>
    <row r="82" spans="5:8" x14ac:dyDescent="0.25">
      <c r="E82" s="35"/>
      <c r="F82" s="35"/>
      <c r="G82" s="35"/>
      <c r="H82" s="35"/>
    </row>
    <row r="83" spans="5:8" x14ac:dyDescent="0.25">
      <c r="E83" s="35"/>
      <c r="F83" s="35"/>
      <c r="G83" s="35"/>
      <c r="H83" s="35"/>
    </row>
    <row r="84" spans="5:8" x14ac:dyDescent="0.25">
      <c r="E84" s="35"/>
      <c r="F84" s="35"/>
      <c r="G84" s="35"/>
      <c r="H84" s="35"/>
    </row>
    <row r="85" spans="5:8" x14ac:dyDescent="0.25">
      <c r="E85" s="35"/>
      <c r="F85" s="35"/>
      <c r="G85" s="35"/>
      <c r="H85" s="35"/>
    </row>
    <row r="86" spans="5:8" x14ac:dyDescent="0.25">
      <c r="E86" s="35"/>
      <c r="F86" s="35"/>
      <c r="G86" s="35"/>
      <c r="H86" s="35"/>
    </row>
    <row r="87" spans="5:8" x14ac:dyDescent="0.25">
      <c r="E87" s="35"/>
      <c r="F87" s="35"/>
      <c r="G87" s="35"/>
      <c r="H87" s="35"/>
    </row>
    <row r="88" spans="5:8" x14ac:dyDescent="0.25">
      <c r="E88" s="35"/>
      <c r="F88" s="35"/>
      <c r="G88" s="35"/>
      <c r="H88" s="35"/>
    </row>
    <row r="89" spans="5:8" x14ac:dyDescent="0.25">
      <c r="E89" s="35"/>
      <c r="F89" s="35"/>
      <c r="G89" s="35"/>
      <c r="H89" s="35"/>
    </row>
    <row r="90" spans="5:8" x14ac:dyDescent="0.25">
      <c r="E90" s="35"/>
      <c r="F90" s="35"/>
      <c r="G90" s="35"/>
      <c r="H90" s="35"/>
    </row>
    <row r="91" spans="5:8" x14ac:dyDescent="0.25">
      <c r="E91" s="35"/>
      <c r="F91" s="35"/>
      <c r="G91" s="35"/>
      <c r="H91" s="35"/>
    </row>
    <row r="92" spans="5:8" x14ac:dyDescent="0.25">
      <c r="E92" s="35"/>
      <c r="F92" s="35"/>
      <c r="G92" s="35"/>
      <c r="H92" s="35"/>
    </row>
    <row r="93" spans="5:8" x14ac:dyDescent="0.25">
      <c r="E93" s="35"/>
      <c r="F93" s="35"/>
      <c r="G93" s="35"/>
      <c r="H93" s="35"/>
    </row>
    <row r="94" spans="5:8" x14ac:dyDescent="0.25">
      <c r="E94" s="35"/>
      <c r="F94" s="35"/>
      <c r="G94" s="35"/>
      <c r="H94" s="35"/>
    </row>
    <row r="95" spans="5:8" x14ac:dyDescent="0.25">
      <c r="E95" s="35"/>
      <c r="F95" s="35"/>
      <c r="G95" s="35"/>
      <c r="H95" s="35"/>
    </row>
  </sheetData>
  <mergeCells count="8">
    <mergeCell ref="C57:C60"/>
    <mergeCell ref="C4:C5"/>
    <mergeCell ref="D4:D5"/>
    <mergeCell ref="E4:W4"/>
    <mergeCell ref="B4:B5"/>
    <mergeCell ref="C38:C41"/>
    <mergeCell ref="C44:C47"/>
    <mergeCell ref="C52:C55"/>
  </mergeCells>
  <pageMargins left="0.7" right="0.7" top="0.75" bottom="0.75" header="0.3" footer="0.3"/>
  <pageSetup paperSize="5"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2"/>
  <sheetViews>
    <sheetView zoomScaleNormal="100" workbookViewId="0">
      <selection activeCell="A2" sqref="A2:D2"/>
    </sheetView>
  </sheetViews>
  <sheetFormatPr defaultRowHeight="15" x14ac:dyDescent="0.25"/>
  <cols>
    <col min="1" max="1" width="9.625" style="38" customWidth="1"/>
    <col min="2" max="2" width="19.75" style="38" customWidth="1"/>
    <col min="3" max="4" width="41.625" style="40" customWidth="1"/>
    <col min="5" max="16384" width="9" style="38"/>
  </cols>
  <sheetData>
    <row r="2" spans="1:4" ht="34.5" customHeight="1" x14ac:dyDescent="0.25">
      <c r="A2" s="89" t="s">
        <v>42</v>
      </c>
      <c r="B2" s="89"/>
      <c r="C2" s="89"/>
      <c r="D2" s="89"/>
    </row>
    <row r="3" spans="1:4" x14ac:dyDescent="0.25">
      <c r="B3" s="39"/>
    </row>
    <row r="4" spans="1:4" x14ac:dyDescent="0.25">
      <c r="A4" s="2" t="s">
        <v>6</v>
      </c>
      <c r="B4" s="41"/>
      <c r="C4" s="42"/>
      <c r="D4" s="42"/>
    </row>
    <row r="5" spans="1:4" ht="33.75" customHeight="1" x14ac:dyDescent="0.25">
      <c r="A5" s="3" t="s">
        <v>64</v>
      </c>
      <c r="B5" s="88" t="s">
        <v>63</v>
      </c>
      <c r="C5" s="88"/>
      <c r="D5" s="88"/>
    </row>
    <row r="6" spans="1:4" x14ac:dyDescent="0.25">
      <c r="A6" s="37"/>
      <c r="B6" s="37"/>
      <c r="C6" s="87" t="s">
        <v>7</v>
      </c>
      <c r="D6" s="87"/>
    </row>
    <row r="7" spans="1:4" x14ac:dyDescent="0.25">
      <c r="A7" s="37" t="s">
        <v>0</v>
      </c>
      <c r="B7" s="37" t="s">
        <v>8</v>
      </c>
      <c r="C7" s="4" t="s">
        <v>2</v>
      </c>
      <c r="D7" s="4" t="s">
        <v>3</v>
      </c>
    </row>
    <row r="8" spans="1:4" x14ac:dyDescent="0.25">
      <c r="A8" s="1">
        <v>1</v>
      </c>
      <c r="B8" s="1" t="s">
        <v>13</v>
      </c>
      <c r="C8" s="5"/>
      <c r="D8" s="6" t="s">
        <v>74</v>
      </c>
    </row>
    <row r="9" spans="1:4" ht="30" x14ac:dyDescent="0.25">
      <c r="A9" s="1">
        <v>2</v>
      </c>
      <c r="B9" s="1" t="s">
        <v>14</v>
      </c>
      <c r="C9" s="6" t="s">
        <v>81</v>
      </c>
      <c r="D9" s="5"/>
    </row>
    <row r="10" spans="1:4" ht="45" x14ac:dyDescent="0.25">
      <c r="A10" s="1">
        <v>3</v>
      </c>
      <c r="B10" s="1" t="s">
        <v>15</v>
      </c>
      <c r="C10" s="5"/>
      <c r="D10" s="6" t="s">
        <v>87</v>
      </c>
    </row>
    <row r="11" spans="1:4" ht="45" x14ac:dyDescent="0.25">
      <c r="A11" s="1">
        <v>4</v>
      </c>
      <c r="B11" s="1" t="s">
        <v>16</v>
      </c>
      <c r="C11" s="5"/>
      <c r="D11" s="6" t="s">
        <v>109</v>
      </c>
    </row>
    <row r="12" spans="1:4" ht="30" x14ac:dyDescent="0.25">
      <c r="A12" s="1">
        <v>5</v>
      </c>
      <c r="B12" s="1" t="s">
        <v>17</v>
      </c>
      <c r="C12" s="6" t="s">
        <v>121</v>
      </c>
      <c r="D12" s="5"/>
    </row>
    <row r="13" spans="1:4" x14ac:dyDescent="0.25">
      <c r="A13" s="1">
        <v>6</v>
      </c>
      <c r="B13" s="1" t="s">
        <v>18</v>
      </c>
      <c r="C13" s="6" t="s">
        <v>115</v>
      </c>
      <c r="D13" s="5"/>
    </row>
    <row r="14" spans="1:4" ht="30" x14ac:dyDescent="0.25">
      <c r="A14" s="1">
        <v>7</v>
      </c>
      <c r="B14" s="1" t="s">
        <v>19</v>
      </c>
      <c r="C14" s="5"/>
      <c r="D14" s="6" t="s">
        <v>127</v>
      </c>
    </row>
    <row r="15" spans="1:4" x14ac:dyDescent="0.25">
      <c r="A15" s="1">
        <v>8</v>
      </c>
      <c r="B15" s="1" t="s">
        <v>20</v>
      </c>
      <c r="C15" s="5"/>
      <c r="D15" s="6" t="s">
        <v>133</v>
      </c>
    </row>
    <row r="16" spans="1:4" ht="30" x14ac:dyDescent="0.25">
      <c r="A16" s="1">
        <v>9</v>
      </c>
      <c r="B16" s="1" t="s">
        <v>21</v>
      </c>
      <c r="C16" s="6" t="s">
        <v>139</v>
      </c>
      <c r="D16" s="5"/>
    </row>
    <row r="17" spans="1:4" x14ac:dyDescent="0.25">
      <c r="A17" s="1">
        <v>10</v>
      </c>
      <c r="B17" s="1" t="s">
        <v>22</v>
      </c>
      <c r="C17" s="5"/>
      <c r="D17" s="51" t="s">
        <v>74</v>
      </c>
    </row>
    <row r="18" spans="1:4" ht="29.25" x14ac:dyDescent="0.25">
      <c r="A18" s="1">
        <v>11</v>
      </c>
      <c r="B18" s="1" t="s">
        <v>23</v>
      </c>
      <c r="C18" s="5"/>
      <c r="D18" s="51" t="s">
        <v>228</v>
      </c>
    </row>
    <row r="19" spans="1:4" ht="43.5" x14ac:dyDescent="0.25">
      <c r="A19" s="1">
        <v>12</v>
      </c>
      <c r="B19" s="1" t="s">
        <v>24</v>
      </c>
      <c r="C19" s="51" t="s">
        <v>234</v>
      </c>
      <c r="D19" s="5"/>
    </row>
    <row r="20" spans="1:4" ht="29.25" x14ac:dyDescent="0.25">
      <c r="A20" s="1">
        <v>13</v>
      </c>
      <c r="B20" s="1" t="s">
        <v>25</v>
      </c>
      <c r="C20" s="51" t="s">
        <v>240</v>
      </c>
      <c r="D20" s="5"/>
    </row>
    <row r="21" spans="1:4" ht="43.5" x14ac:dyDescent="0.25">
      <c r="A21" s="1">
        <v>14</v>
      </c>
      <c r="B21" s="1" t="s">
        <v>26</v>
      </c>
      <c r="C21" s="5"/>
      <c r="D21" s="51" t="s">
        <v>246</v>
      </c>
    </row>
    <row r="22" spans="1:4" x14ac:dyDescent="0.25">
      <c r="A22" s="1">
        <v>15</v>
      </c>
      <c r="B22" s="1" t="s">
        <v>27</v>
      </c>
      <c r="C22" s="51" t="s">
        <v>252</v>
      </c>
      <c r="D22" s="5"/>
    </row>
    <row r="23" spans="1:4" ht="72" x14ac:dyDescent="0.25">
      <c r="A23" s="1">
        <v>16</v>
      </c>
      <c r="B23" s="1" t="s">
        <v>28</v>
      </c>
      <c r="C23" s="51" t="s">
        <v>257</v>
      </c>
      <c r="D23" s="5"/>
    </row>
    <row r="24" spans="1:4" ht="57.75" x14ac:dyDescent="0.25">
      <c r="A24" s="1">
        <v>17</v>
      </c>
      <c r="B24" s="1" t="s">
        <v>29</v>
      </c>
      <c r="C24" s="5"/>
      <c r="D24" s="51" t="s">
        <v>263</v>
      </c>
    </row>
    <row r="25" spans="1:4" ht="43.5" x14ac:dyDescent="0.25">
      <c r="A25" s="1">
        <v>18</v>
      </c>
      <c r="B25" s="1" t="s">
        <v>30</v>
      </c>
      <c r="C25" s="5"/>
      <c r="D25" s="51" t="s">
        <v>269</v>
      </c>
    </row>
    <row r="26" spans="1:4" ht="43.5" x14ac:dyDescent="0.25">
      <c r="A26" s="1">
        <v>19</v>
      </c>
      <c r="B26" s="1" t="s">
        <v>31</v>
      </c>
      <c r="C26" s="51" t="s">
        <v>275</v>
      </c>
      <c r="D26" s="5"/>
    </row>
    <row r="27" spans="1:4" ht="30" x14ac:dyDescent="0.25">
      <c r="A27" s="1">
        <v>20</v>
      </c>
      <c r="B27" s="1" t="s">
        <v>32</v>
      </c>
      <c r="C27" s="6" t="s">
        <v>157</v>
      </c>
      <c r="D27" s="5"/>
    </row>
    <row r="28" spans="1:4" x14ac:dyDescent="0.25">
      <c r="A28" s="1">
        <v>21</v>
      </c>
      <c r="B28" s="1" t="s">
        <v>33</v>
      </c>
      <c r="C28" s="6" t="s">
        <v>158</v>
      </c>
      <c r="D28" s="5"/>
    </row>
    <row r="29" spans="1:4" x14ac:dyDescent="0.25">
      <c r="A29" s="1">
        <v>22</v>
      </c>
      <c r="B29" s="1" t="s">
        <v>34</v>
      </c>
      <c r="C29" s="6" t="s">
        <v>159</v>
      </c>
      <c r="D29" s="5"/>
    </row>
    <row r="30" spans="1:4" ht="30" x14ac:dyDescent="0.25">
      <c r="A30" s="1">
        <v>23</v>
      </c>
      <c r="B30" s="1" t="s">
        <v>35</v>
      </c>
      <c r="C30" s="6" t="s">
        <v>160</v>
      </c>
      <c r="D30" s="5"/>
    </row>
    <row r="31" spans="1:4" ht="105" x14ac:dyDescent="0.25">
      <c r="A31" s="1">
        <v>24</v>
      </c>
      <c r="B31" s="1" t="s">
        <v>36</v>
      </c>
      <c r="C31" s="6" t="s">
        <v>161</v>
      </c>
      <c r="D31" s="5"/>
    </row>
    <row r="32" spans="1:4" ht="120" x14ac:dyDescent="0.25">
      <c r="A32" s="1">
        <v>25</v>
      </c>
      <c r="B32" s="1" t="s">
        <v>37</v>
      </c>
      <c r="C32" s="6"/>
      <c r="D32" s="6" t="s">
        <v>162</v>
      </c>
    </row>
    <row r="33" spans="1:4" ht="120" x14ac:dyDescent="0.25">
      <c r="A33" s="1">
        <v>26</v>
      </c>
      <c r="B33" s="1" t="s">
        <v>38</v>
      </c>
      <c r="C33" s="6"/>
      <c r="D33" s="5" t="s">
        <v>163</v>
      </c>
    </row>
    <row r="34" spans="1:4" ht="120" x14ac:dyDescent="0.25">
      <c r="A34" s="1">
        <v>27</v>
      </c>
      <c r="B34" s="1" t="s">
        <v>43</v>
      </c>
      <c r="C34" s="6" t="s">
        <v>164</v>
      </c>
      <c r="D34" s="5"/>
    </row>
    <row r="35" spans="1:4" ht="30" x14ac:dyDescent="0.25">
      <c r="A35" s="1">
        <v>28</v>
      </c>
      <c r="B35" s="1" t="s">
        <v>39</v>
      </c>
      <c r="C35" s="5"/>
      <c r="D35" s="6" t="s">
        <v>165</v>
      </c>
    </row>
    <row r="36" spans="1:4" ht="60" x14ac:dyDescent="0.25">
      <c r="A36" s="1">
        <v>29</v>
      </c>
      <c r="B36" s="1" t="s">
        <v>40</v>
      </c>
      <c r="C36" s="6" t="s">
        <v>166</v>
      </c>
      <c r="D36" s="5"/>
    </row>
    <row r="37" spans="1:4" ht="105" x14ac:dyDescent="0.25">
      <c r="A37" s="1">
        <v>30</v>
      </c>
      <c r="B37" s="1" t="s">
        <v>41</v>
      </c>
      <c r="C37" s="6" t="s">
        <v>167</v>
      </c>
      <c r="D37" s="42"/>
    </row>
    <row r="38" spans="1:4" ht="34.5" customHeight="1" x14ac:dyDescent="0.25">
      <c r="A38" s="3" t="s">
        <v>64</v>
      </c>
      <c r="B38" s="88" t="s">
        <v>65</v>
      </c>
      <c r="C38" s="88"/>
      <c r="D38" s="88"/>
    </row>
    <row r="39" spans="1:4" x14ac:dyDescent="0.25">
      <c r="A39" s="37"/>
      <c r="B39" s="37"/>
      <c r="C39" s="87" t="s">
        <v>7</v>
      </c>
      <c r="D39" s="87"/>
    </row>
    <row r="40" spans="1:4" x14ac:dyDescent="0.25">
      <c r="A40" s="37" t="s">
        <v>0</v>
      </c>
      <c r="B40" s="37" t="s">
        <v>8</v>
      </c>
      <c r="C40" s="4" t="s">
        <v>2</v>
      </c>
      <c r="D40" s="4" t="s">
        <v>3</v>
      </c>
    </row>
    <row r="41" spans="1:4" x14ac:dyDescent="0.25">
      <c r="A41" s="1">
        <v>1</v>
      </c>
      <c r="B41" s="1" t="s">
        <v>13</v>
      </c>
      <c r="C41" s="5"/>
      <c r="D41" s="7" t="s">
        <v>75</v>
      </c>
    </row>
    <row r="42" spans="1:4" ht="30" x14ac:dyDescent="0.25">
      <c r="A42" s="1">
        <v>2</v>
      </c>
      <c r="B42" s="1" t="s">
        <v>14</v>
      </c>
      <c r="C42" s="6" t="s">
        <v>82</v>
      </c>
      <c r="D42" s="5"/>
    </row>
    <row r="43" spans="1:4" x14ac:dyDescent="0.25">
      <c r="A43" s="1">
        <v>3</v>
      </c>
      <c r="B43" s="1" t="s">
        <v>15</v>
      </c>
      <c r="C43" s="5"/>
      <c r="D43" s="6" t="s">
        <v>88</v>
      </c>
    </row>
    <row r="44" spans="1:4" x14ac:dyDescent="0.25">
      <c r="A44" s="1">
        <v>4</v>
      </c>
      <c r="B44" s="1" t="s">
        <v>16</v>
      </c>
      <c r="C44" s="5"/>
      <c r="D44" s="6" t="s">
        <v>110</v>
      </c>
    </row>
    <row r="45" spans="1:4" ht="60" x14ac:dyDescent="0.25">
      <c r="A45" s="1">
        <v>5</v>
      </c>
      <c r="B45" s="1" t="s">
        <v>17</v>
      </c>
      <c r="C45" s="6" t="s">
        <v>122</v>
      </c>
      <c r="D45" s="5"/>
    </row>
    <row r="46" spans="1:4" x14ac:dyDescent="0.25">
      <c r="A46" s="1">
        <v>6</v>
      </c>
      <c r="B46" s="1" t="s">
        <v>18</v>
      </c>
      <c r="C46" s="6" t="s">
        <v>116</v>
      </c>
      <c r="D46" s="5"/>
    </row>
    <row r="47" spans="1:4" ht="30" x14ac:dyDescent="0.25">
      <c r="A47" s="1">
        <v>7</v>
      </c>
      <c r="B47" s="1" t="s">
        <v>19</v>
      </c>
      <c r="C47" s="5"/>
      <c r="D47" s="6" t="s">
        <v>128</v>
      </c>
    </row>
    <row r="48" spans="1:4" x14ac:dyDescent="0.25">
      <c r="A48" s="1">
        <v>8</v>
      </c>
      <c r="B48" s="1" t="s">
        <v>20</v>
      </c>
      <c r="C48" s="5"/>
      <c r="D48" s="6" t="s">
        <v>134</v>
      </c>
    </row>
    <row r="49" spans="1:4" ht="75" x14ac:dyDescent="0.25">
      <c r="A49" s="1">
        <v>9</v>
      </c>
      <c r="B49" s="1" t="s">
        <v>21</v>
      </c>
      <c r="C49" s="6" t="s">
        <v>140</v>
      </c>
      <c r="D49" s="5"/>
    </row>
    <row r="50" spans="1:4" x14ac:dyDescent="0.25">
      <c r="A50" s="1">
        <v>10</v>
      </c>
      <c r="B50" s="1" t="s">
        <v>22</v>
      </c>
      <c r="C50" s="5"/>
      <c r="D50" s="51" t="s">
        <v>223</v>
      </c>
    </row>
    <row r="51" spans="1:4" ht="29.25" x14ac:dyDescent="0.25">
      <c r="A51" s="1">
        <v>11</v>
      </c>
      <c r="B51" s="1" t="s">
        <v>23</v>
      </c>
      <c r="C51" s="5"/>
      <c r="D51" s="51" t="s">
        <v>229</v>
      </c>
    </row>
    <row r="52" spans="1:4" ht="29.25" x14ac:dyDescent="0.25">
      <c r="A52" s="1">
        <v>12</v>
      </c>
      <c r="B52" s="1" t="s">
        <v>24</v>
      </c>
      <c r="C52" s="51" t="s">
        <v>235</v>
      </c>
      <c r="D52" s="5"/>
    </row>
    <row r="53" spans="1:4" ht="29.25" x14ac:dyDescent="0.25">
      <c r="A53" s="1">
        <v>13</v>
      </c>
      <c r="B53" s="1" t="s">
        <v>25</v>
      </c>
      <c r="C53" s="51" t="s">
        <v>241</v>
      </c>
      <c r="D53" s="5"/>
    </row>
    <row r="54" spans="1:4" ht="57.75" x14ac:dyDescent="0.25">
      <c r="A54" s="1">
        <v>14</v>
      </c>
      <c r="B54" s="1" t="s">
        <v>26</v>
      </c>
      <c r="C54" s="5"/>
      <c r="D54" s="51" t="s">
        <v>247</v>
      </c>
    </row>
    <row r="55" spans="1:4" x14ac:dyDescent="0.25">
      <c r="A55" s="1">
        <v>15</v>
      </c>
      <c r="B55" s="1" t="s">
        <v>27</v>
      </c>
      <c r="C55" s="51" t="s">
        <v>253</v>
      </c>
      <c r="D55" s="5"/>
    </row>
    <row r="56" spans="1:4" ht="43.5" x14ac:dyDescent="0.25">
      <c r="A56" s="1">
        <v>16</v>
      </c>
      <c r="B56" s="1" t="s">
        <v>28</v>
      </c>
      <c r="C56" s="51" t="s">
        <v>258</v>
      </c>
      <c r="D56" s="5"/>
    </row>
    <row r="57" spans="1:4" ht="57.75" x14ac:dyDescent="0.25">
      <c r="A57" s="1">
        <v>17</v>
      </c>
      <c r="B57" s="1" t="s">
        <v>29</v>
      </c>
      <c r="C57" s="5"/>
      <c r="D57" s="51" t="s">
        <v>264</v>
      </c>
    </row>
    <row r="58" spans="1:4" x14ac:dyDescent="0.25">
      <c r="A58" s="1">
        <v>18</v>
      </c>
      <c r="B58" s="1" t="s">
        <v>30</v>
      </c>
      <c r="C58" s="5"/>
      <c r="D58" s="51" t="s">
        <v>270</v>
      </c>
    </row>
    <row r="59" spans="1:4" ht="29.25" x14ac:dyDescent="0.25">
      <c r="A59" s="1">
        <v>19</v>
      </c>
      <c r="B59" s="1" t="s">
        <v>31</v>
      </c>
      <c r="C59" s="51" t="s">
        <v>276</v>
      </c>
      <c r="D59" s="5"/>
    </row>
    <row r="60" spans="1:4" x14ac:dyDescent="0.25">
      <c r="A60" s="1">
        <v>20</v>
      </c>
      <c r="B60" s="1" t="s">
        <v>32</v>
      </c>
      <c r="C60" s="6" t="s">
        <v>168</v>
      </c>
      <c r="D60" s="5"/>
    </row>
    <row r="61" spans="1:4" ht="30" x14ac:dyDescent="0.25">
      <c r="A61" s="1">
        <v>21</v>
      </c>
      <c r="B61" s="1" t="s">
        <v>33</v>
      </c>
      <c r="C61" s="6" t="s">
        <v>169</v>
      </c>
      <c r="D61" s="5"/>
    </row>
    <row r="62" spans="1:4" ht="45" x14ac:dyDescent="0.25">
      <c r="A62" s="1">
        <v>22</v>
      </c>
      <c r="B62" s="1" t="s">
        <v>34</v>
      </c>
      <c r="C62" s="6" t="s">
        <v>170</v>
      </c>
      <c r="D62" s="5"/>
    </row>
    <row r="63" spans="1:4" x14ac:dyDescent="0.25">
      <c r="A63" s="1">
        <v>23</v>
      </c>
      <c r="B63" s="1" t="s">
        <v>35</v>
      </c>
      <c r="C63" s="6" t="s">
        <v>171</v>
      </c>
      <c r="D63" s="5"/>
    </row>
    <row r="64" spans="1:4" ht="60" x14ac:dyDescent="0.25">
      <c r="A64" s="1">
        <v>24</v>
      </c>
      <c r="B64" s="1" t="s">
        <v>36</v>
      </c>
      <c r="C64" s="6" t="s">
        <v>172</v>
      </c>
      <c r="D64" s="5"/>
    </row>
    <row r="65" spans="1:4" ht="45" x14ac:dyDescent="0.25">
      <c r="A65" s="1">
        <v>25</v>
      </c>
      <c r="B65" s="1" t="s">
        <v>37</v>
      </c>
      <c r="C65" s="6"/>
      <c r="D65" s="5" t="s">
        <v>173</v>
      </c>
    </row>
    <row r="66" spans="1:4" ht="30" x14ac:dyDescent="0.25">
      <c r="A66" s="1">
        <v>26</v>
      </c>
      <c r="B66" s="1" t="s">
        <v>38</v>
      </c>
      <c r="C66" s="6"/>
      <c r="D66" s="5" t="s">
        <v>174</v>
      </c>
    </row>
    <row r="67" spans="1:4" ht="45" x14ac:dyDescent="0.25">
      <c r="A67" s="1">
        <v>27</v>
      </c>
      <c r="B67" s="1" t="s">
        <v>43</v>
      </c>
      <c r="C67" s="6" t="s">
        <v>175</v>
      </c>
      <c r="D67" s="5"/>
    </row>
    <row r="68" spans="1:4" ht="30" x14ac:dyDescent="0.25">
      <c r="A68" s="1">
        <v>28</v>
      </c>
      <c r="B68" s="1" t="s">
        <v>39</v>
      </c>
      <c r="C68" s="5"/>
      <c r="D68" s="6" t="s">
        <v>176</v>
      </c>
    </row>
    <row r="69" spans="1:4" ht="90" x14ac:dyDescent="0.25">
      <c r="A69" s="1">
        <v>29</v>
      </c>
      <c r="B69" s="1" t="s">
        <v>40</v>
      </c>
      <c r="C69" s="6" t="s">
        <v>177</v>
      </c>
      <c r="D69" s="5"/>
    </row>
    <row r="70" spans="1:4" ht="60" x14ac:dyDescent="0.25">
      <c r="A70" s="1">
        <v>30</v>
      </c>
      <c r="B70" s="1" t="s">
        <v>41</v>
      </c>
      <c r="C70" s="6" t="s">
        <v>178</v>
      </c>
      <c r="D70" s="42"/>
    </row>
    <row r="71" spans="1:4" ht="38.25" customHeight="1" x14ac:dyDescent="0.25">
      <c r="A71" s="3" t="s">
        <v>64</v>
      </c>
      <c r="B71" s="88" t="s">
        <v>66</v>
      </c>
      <c r="C71" s="88"/>
      <c r="D71" s="88"/>
    </row>
    <row r="72" spans="1:4" x14ac:dyDescent="0.25">
      <c r="A72" s="37"/>
      <c r="B72" s="37"/>
      <c r="C72" s="87" t="s">
        <v>7</v>
      </c>
      <c r="D72" s="87"/>
    </row>
    <row r="73" spans="1:4" x14ac:dyDescent="0.25">
      <c r="A73" s="37" t="s">
        <v>0</v>
      </c>
      <c r="B73" s="37" t="s">
        <v>8</v>
      </c>
      <c r="C73" s="4" t="s">
        <v>2</v>
      </c>
      <c r="D73" s="4" t="s">
        <v>3</v>
      </c>
    </row>
    <row r="74" spans="1:4" x14ac:dyDescent="0.25">
      <c r="A74" s="1">
        <v>1</v>
      </c>
      <c r="B74" s="1" t="s">
        <v>13</v>
      </c>
      <c r="C74" s="5"/>
      <c r="D74" s="6" t="s">
        <v>76</v>
      </c>
    </row>
    <row r="75" spans="1:4" ht="30" x14ac:dyDescent="0.25">
      <c r="A75" s="1">
        <v>2</v>
      </c>
      <c r="B75" s="1" t="s">
        <v>14</v>
      </c>
      <c r="C75" s="6" t="s">
        <v>83</v>
      </c>
      <c r="D75" s="5"/>
    </row>
    <row r="76" spans="1:4" x14ac:dyDescent="0.25">
      <c r="A76" s="1">
        <v>3</v>
      </c>
      <c r="B76" s="1" t="s">
        <v>15</v>
      </c>
      <c r="C76" s="5"/>
      <c r="D76" s="6" t="s">
        <v>89</v>
      </c>
    </row>
    <row r="77" spans="1:4" x14ac:dyDescent="0.25">
      <c r="A77" s="1">
        <v>4</v>
      </c>
      <c r="B77" s="1" t="s">
        <v>16</v>
      </c>
      <c r="C77" s="5"/>
      <c r="D77" s="6" t="s">
        <v>111</v>
      </c>
    </row>
    <row r="78" spans="1:4" ht="60" x14ac:dyDescent="0.25">
      <c r="A78" s="1">
        <v>5</v>
      </c>
      <c r="B78" s="1" t="s">
        <v>17</v>
      </c>
      <c r="C78" s="6" t="s">
        <v>123</v>
      </c>
      <c r="D78" s="5"/>
    </row>
    <row r="79" spans="1:4" ht="30" x14ac:dyDescent="0.25">
      <c r="A79" s="1">
        <v>6</v>
      </c>
      <c r="B79" s="1" t="s">
        <v>18</v>
      </c>
      <c r="C79" s="6" t="s">
        <v>117</v>
      </c>
      <c r="D79" s="5"/>
    </row>
    <row r="80" spans="1:4" ht="45" x14ac:dyDescent="0.25">
      <c r="A80" s="1">
        <v>7</v>
      </c>
      <c r="B80" s="1" t="s">
        <v>19</v>
      </c>
      <c r="C80" s="5"/>
      <c r="D80" s="6" t="s">
        <v>129</v>
      </c>
    </row>
    <row r="81" spans="1:4" ht="105" x14ac:dyDescent="0.25">
      <c r="A81" s="1">
        <v>8</v>
      </c>
      <c r="B81" s="1" t="s">
        <v>20</v>
      </c>
      <c r="C81" s="5"/>
      <c r="D81" s="6" t="s">
        <v>135</v>
      </c>
    </row>
    <row r="82" spans="1:4" x14ac:dyDescent="0.25">
      <c r="A82" s="1">
        <v>9</v>
      </c>
      <c r="B82" s="1" t="s">
        <v>21</v>
      </c>
      <c r="C82" s="6" t="s">
        <v>141</v>
      </c>
      <c r="D82" s="5"/>
    </row>
    <row r="83" spans="1:4" ht="29.25" x14ac:dyDescent="0.25">
      <c r="A83" s="1">
        <v>10</v>
      </c>
      <c r="B83" s="1" t="s">
        <v>22</v>
      </c>
      <c r="C83" s="5"/>
      <c r="D83" s="51" t="s">
        <v>224</v>
      </c>
    </row>
    <row r="84" spans="1:4" ht="100.5" x14ac:dyDescent="0.25">
      <c r="A84" s="1">
        <v>11</v>
      </c>
      <c r="B84" s="1" t="s">
        <v>23</v>
      </c>
      <c r="C84" s="5"/>
      <c r="D84" s="51" t="s">
        <v>230</v>
      </c>
    </row>
    <row r="85" spans="1:4" ht="29.25" x14ac:dyDescent="0.25">
      <c r="A85" s="1">
        <v>12</v>
      </c>
      <c r="B85" s="1" t="s">
        <v>24</v>
      </c>
      <c r="C85" s="51" t="s">
        <v>236</v>
      </c>
      <c r="D85" s="5"/>
    </row>
    <row r="86" spans="1:4" x14ac:dyDescent="0.25">
      <c r="A86" s="1">
        <v>13</v>
      </c>
      <c r="B86" s="1" t="s">
        <v>25</v>
      </c>
      <c r="C86" s="5" t="s">
        <v>242</v>
      </c>
      <c r="D86" s="5"/>
    </row>
    <row r="87" spans="1:4" ht="57.75" x14ac:dyDescent="0.25">
      <c r="A87" s="1">
        <v>14</v>
      </c>
      <c r="B87" s="1" t="s">
        <v>26</v>
      </c>
      <c r="C87" s="5"/>
      <c r="D87" s="51" t="s">
        <v>248</v>
      </c>
    </row>
    <row r="88" spans="1:4" x14ac:dyDescent="0.25">
      <c r="A88" s="1">
        <v>15</v>
      </c>
      <c r="B88" s="1" t="s">
        <v>27</v>
      </c>
      <c r="C88" s="51" t="s">
        <v>0</v>
      </c>
      <c r="D88" s="5"/>
    </row>
    <row r="89" spans="1:4" ht="29.25" x14ac:dyDescent="0.25">
      <c r="A89" s="1">
        <v>16</v>
      </c>
      <c r="B89" s="1" t="s">
        <v>28</v>
      </c>
      <c r="C89" s="51" t="s">
        <v>259</v>
      </c>
      <c r="D89" s="5"/>
    </row>
    <row r="90" spans="1:4" x14ac:dyDescent="0.25">
      <c r="A90" s="1">
        <v>17</v>
      </c>
      <c r="B90" s="1" t="s">
        <v>29</v>
      </c>
      <c r="C90" s="5"/>
      <c r="D90" s="51" t="s">
        <v>265</v>
      </c>
    </row>
    <row r="91" spans="1:4" ht="29.25" x14ac:dyDescent="0.25">
      <c r="A91" s="1">
        <v>18</v>
      </c>
      <c r="B91" s="1" t="s">
        <v>30</v>
      </c>
      <c r="C91" s="5"/>
      <c r="D91" s="51" t="s">
        <v>271</v>
      </c>
    </row>
    <row r="92" spans="1:4" ht="43.5" x14ac:dyDescent="0.25">
      <c r="A92" s="1">
        <v>19</v>
      </c>
      <c r="B92" s="1" t="s">
        <v>31</v>
      </c>
      <c r="C92" s="51" t="s">
        <v>277</v>
      </c>
      <c r="D92" s="5"/>
    </row>
    <row r="93" spans="1:4" ht="45" x14ac:dyDescent="0.25">
      <c r="A93" s="1">
        <v>20</v>
      </c>
      <c r="B93" s="1" t="s">
        <v>32</v>
      </c>
      <c r="C93" s="6" t="s">
        <v>179</v>
      </c>
      <c r="D93" s="5"/>
    </row>
    <row r="94" spans="1:4" x14ac:dyDescent="0.25">
      <c r="A94" s="1">
        <v>21</v>
      </c>
      <c r="B94" s="1" t="s">
        <v>33</v>
      </c>
      <c r="C94" s="6" t="s">
        <v>180</v>
      </c>
      <c r="D94" s="5"/>
    </row>
    <row r="95" spans="1:4" ht="30" x14ac:dyDescent="0.25">
      <c r="A95" s="1">
        <v>22</v>
      </c>
      <c r="B95" s="1" t="s">
        <v>34</v>
      </c>
      <c r="C95" s="6" t="s">
        <v>181</v>
      </c>
      <c r="D95" s="5"/>
    </row>
    <row r="96" spans="1:4" ht="45" x14ac:dyDescent="0.25">
      <c r="A96" s="1">
        <v>23</v>
      </c>
      <c r="B96" s="1" t="s">
        <v>35</v>
      </c>
      <c r="C96" s="6" t="s">
        <v>182</v>
      </c>
      <c r="D96" s="5"/>
    </row>
    <row r="97" spans="1:4" ht="45" x14ac:dyDescent="0.25">
      <c r="A97" s="1">
        <v>24</v>
      </c>
      <c r="B97" s="1" t="s">
        <v>36</v>
      </c>
      <c r="C97" s="6" t="s">
        <v>183</v>
      </c>
      <c r="D97" s="5"/>
    </row>
    <row r="98" spans="1:4" ht="45" x14ac:dyDescent="0.25">
      <c r="A98" s="1">
        <v>25</v>
      </c>
      <c r="B98" s="1" t="s">
        <v>37</v>
      </c>
      <c r="C98" s="6"/>
      <c r="D98" s="5" t="s">
        <v>184</v>
      </c>
    </row>
    <row r="99" spans="1:4" ht="30" x14ac:dyDescent="0.25">
      <c r="A99" s="1">
        <v>26</v>
      </c>
      <c r="B99" s="1" t="s">
        <v>38</v>
      </c>
      <c r="C99" s="6"/>
      <c r="D99" s="5" t="s">
        <v>185</v>
      </c>
    </row>
    <row r="100" spans="1:4" ht="30" x14ac:dyDescent="0.25">
      <c r="A100" s="1">
        <v>27</v>
      </c>
      <c r="B100" s="1" t="s">
        <v>43</v>
      </c>
      <c r="C100" s="6" t="s">
        <v>186</v>
      </c>
      <c r="D100" s="5"/>
    </row>
    <row r="101" spans="1:4" ht="45" x14ac:dyDescent="0.25">
      <c r="A101" s="1">
        <v>28</v>
      </c>
      <c r="B101" s="1" t="s">
        <v>39</v>
      </c>
      <c r="C101" s="5"/>
      <c r="D101" s="6" t="s">
        <v>187</v>
      </c>
    </row>
    <row r="102" spans="1:4" ht="60" x14ac:dyDescent="0.25">
      <c r="A102" s="1">
        <v>29</v>
      </c>
      <c r="B102" s="1" t="s">
        <v>40</v>
      </c>
      <c r="C102" s="6" t="s">
        <v>188</v>
      </c>
      <c r="D102" s="5"/>
    </row>
    <row r="103" spans="1:4" ht="45" x14ac:dyDescent="0.25">
      <c r="A103" s="1">
        <v>30</v>
      </c>
      <c r="B103" s="1" t="s">
        <v>41</v>
      </c>
      <c r="C103" s="6" t="s">
        <v>189</v>
      </c>
      <c r="D103" s="42"/>
    </row>
    <row r="104" spans="1:4" ht="36" customHeight="1" x14ac:dyDescent="0.25">
      <c r="A104" s="3" t="s">
        <v>64</v>
      </c>
      <c r="B104" s="88" t="s">
        <v>67</v>
      </c>
      <c r="C104" s="88"/>
      <c r="D104" s="88"/>
    </row>
    <row r="105" spans="1:4" x14ac:dyDescent="0.25">
      <c r="A105" s="37"/>
      <c r="B105" s="37"/>
      <c r="C105" s="87" t="s">
        <v>7</v>
      </c>
      <c r="D105" s="87"/>
    </row>
    <row r="106" spans="1:4" x14ac:dyDescent="0.25">
      <c r="A106" s="37" t="s">
        <v>0</v>
      </c>
      <c r="B106" s="37" t="s">
        <v>8</v>
      </c>
      <c r="C106" s="4" t="s">
        <v>2</v>
      </c>
      <c r="D106" s="4" t="s">
        <v>3</v>
      </c>
    </row>
    <row r="107" spans="1:4" ht="45" x14ac:dyDescent="0.25">
      <c r="A107" s="1">
        <v>1</v>
      </c>
      <c r="B107" s="1" t="s">
        <v>13</v>
      </c>
      <c r="C107" s="5"/>
      <c r="D107" s="6" t="s">
        <v>77</v>
      </c>
    </row>
    <row r="108" spans="1:4" ht="75" x14ac:dyDescent="0.25">
      <c r="A108" s="1">
        <v>2</v>
      </c>
      <c r="B108" s="1" t="s">
        <v>14</v>
      </c>
      <c r="C108" s="6" t="s">
        <v>84</v>
      </c>
      <c r="D108" s="5"/>
    </row>
    <row r="109" spans="1:4" ht="60" x14ac:dyDescent="0.25">
      <c r="A109" s="1">
        <v>3</v>
      </c>
      <c r="B109" s="1" t="s">
        <v>15</v>
      </c>
      <c r="C109" s="5"/>
      <c r="D109" s="6" t="s">
        <v>90</v>
      </c>
    </row>
    <row r="110" spans="1:4" ht="75" x14ac:dyDescent="0.25">
      <c r="A110" s="1">
        <v>4</v>
      </c>
      <c r="B110" s="1" t="s">
        <v>16</v>
      </c>
      <c r="C110" s="5"/>
      <c r="D110" s="6" t="s">
        <v>112</v>
      </c>
    </row>
    <row r="111" spans="1:4" ht="30" x14ac:dyDescent="0.25">
      <c r="A111" s="1">
        <v>5</v>
      </c>
      <c r="B111" s="1" t="s">
        <v>17</v>
      </c>
      <c r="C111" s="6" t="s">
        <v>124</v>
      </c>
      <c r="D111" s="5"/>
    </row>
    <row r="112" spans="1:4" ht="30" x14ac:dyDescent="0.25">
      <c r="A112" s="1">
        <v>6</v>
      </c>
      <c r="B112" s="1" t="s">
        <v>18</v>
      </c>
      <c r="C112" s="6" t="s">
        <v>118</v>
      </c>
      <c r="D112" s="5"/>
    </row>
    <row r="113" spans="1:4" ht="45" x14ac:dyDescent="0.25">
      <c r="A113" s="1">
        <v>7</v>
      </c>
      <c r="B113" s="1" t="s">
        <v>19</v>
      </c>
      <c r="C113" s="5"/>
      <c r="D113" s="6" t="s">
        <v>130</v>
      </c>
    </row>
    <row r="114" spans="1:4" ht="30" x14ac:dyDescent="0.25">
      <c r="A114" s="1">
        <v>8</v>
      </c>
      <c r="B114" s="1" t="s">
        <v>20</v>
      </c>
      <c r="C114" s="5"/>
      <c r="D114" s="6" t="s">
        <v>136</v>
      </c>
    </row>
    <row r="115" spans="1:4" ht="105" x14ac:dyDescent="0.25">
      <c r="A115" s="1">
        <v>9</v>
      </c>
      <c r="B115" s="1" t="s">
        <v>21</v>
      </c>
      <c r="C115" s="6" t="s">
        <v>142</v>
      </c>
      <c r="D115" s="5"/>
    </row>
    <row r="116" spans="1:4" ht="57.75" x14ac:dyDescent="0.25">
      <c r="A116" s="1">
        <v>10</v>
      </c>
      <c r="B116" s="1" t="s">
        <v>22</v>
      </c>
      <c r="C116" s="5"/>
      <c r="D116" s="51" t="s">
        <v>225</v>
      </c>
    </row>
    <row r="117" spans="1:4" ht="57.75" x14ac:dyDescent="0.25">
      <c r="A117" s="1">
        <v>11</v>
      </c>
      <c r="B117" s="1" t="s">
        <v>23</v>
      </c>
      <c r="C117" s="5"/>
      <c r="D117" s="51" t="s">
        <v>231</v>
      </c>
    </row>
    <row r="118" spans="1:4" ht="72" x14ac:dyDescent="0.25">
      <c r="A118" s="1">
        <v>12</v>
      </c>
      <c r="B118" s="1" t="s">
        <v>24</v>
      </c>
      <c r="C118" s="51" t="s">
        <v>237</v>
      </c>
      <c r="D118" s="5"/>
    </row>
    <row r="119" spans="1:4" ht="57.75" x14ac:dyDescent="0.25">
      <c r="A119" s="1">
        <v>13</v>
      </c>
      <c r="B119" s="1" t="s">
        <v>25</v>
      </c>
      <c r="C119" s="51" t="s">
        <v>243</v>
      </c>
      <c r="D119" s="5"/>
    </row>
    <row r="120" spans="1:4" ht="86.25" x14ac:dyDescent="0.25">
      <c r="A120" s="1">
        <v>14</v>
      </c>
      <c r="B120" s="1" t="s">
        <v>26</v>
      </c>
      <c r="C120" s="5"/>
      <c r="D120" s="51" t="s">
        <v>249</v>
      </c>
    </row>
    <row r="121" spans="1:4" x14ac:dyDescent="0.25">
      <c r="A121" s="1">
        <v>15</v>
      </c>
      <c r="B121" s="1" t="s">
        <v>27</v>
      </c>
      <c r="C121" s="51" t="s">
        <v>254</v>
      </c>
      <c r="D121" s="5"/>
    </row>
    <row r="122" spans="1:4" ht="100.5" x14ac:dyDescent="0.25">
      <c r="A122" s="1">
        <v>16</v>
      </c>
      <c r="B122" s="1" t="s">
        <v>28</v>
      </c>
      <c r="C122" s="51" t="s">
        <v>260</v>
      </c>
      <c r="D122" s="5"/>
    </row>
    <row r="123" spans="1:4" ht="114.75" x14ac:dyDescent="0.25">
      <c r="A123" s="1">
        <v>17</v>
      </c>
      <c r="B123" s="1" t="s">
        <v>29</v>
      </c>
      <c r="C123" s="5"/>
      <c r="D123" s="51" t="s">
        <v>266</v>
      </c>
    </row>
    <row r="124" spans="1:4" ht="57.75" x14ac:dyDescent="0.25">
      <c r="A124" s="1">
        <v>18</v>
      </c>
      <c r="B124" s="1" t="s">
        <v>30</v>
      </c>
      <c r="C124" s="5"/>
      <c r="D124" s="51" t="s">
        <v>272</v>
      </c>
    </row>
    <row r="125" spans="1:4" ht="29.25" x14ac:dyDescent="0.25">
      <c r="A125" s="1">
        <v>19</v>
      </c>
      <c r="B125" s="1" t="s">
        <v>31</v>
      </c>
      <c r="C125" s="51" t="s">
        <v>278</v>
      </c>
      <c r="D125" s="5"/>
    </row>
    <row r="126" spans="1:4" ht="135" x14ac:dyDescent="0.25">
      <c r="A126" s="1">
        <v>20</v>
      </c>
      <c r="B126" s="1" t="s">
        <v>32</v>
      </c>
      <c r="C126" s="6" t="s">
        <v>190</v>
      </c>
      <c r="D126" s="5"/>
    </row>
    <row r="127" spans="1:4" ht="30" x14ac:dyDescent="0.25">
      <c r="A127" s="1">
        <v>21</v>
      </c>
      <c r="B127" s="1" t="s">
        <v>33</v>
      </c>
      <c r="C127" s="6" t="s">
        <v>191</v>
      </c>
      <c r="D127" s="5"/>
    </row>
    <row r="128" spans="1:4" ht="120" x14ac:dyDescent="0.25">
      <c r="A128" s="1">
        <v>22</v>
      </c>
      <c r="B128" s="1" t="s">
        <v>34</v>
      </c>
      <c r="C128" s="6" t="s">
        <v>192</v>
      </c>
      <c r="D128" s="5"/>
    </row>
    <row r="129" spans="1:4" ht="120" x14ac:dyDescent="0.25">
      <c r="A129" s="1">
        <v>23</v>
      </c>
      <c r="B129" s="1" t="s">
        <v>35</v>
      </c>
      <c r="C129" s="6" t="s">
        <v>193</v>
      </c>
      <c r="D129" s="5"/>
    </row>
    <row r="130" spans="1:4" ht="135" x14ac:dyDescent="0.25">
      <c r="A130" s="1">
        <v>24</v>
      </c>
      <c r="B130" s="1" t="s">
        <v>36</v>
      </c>
      <c r="C130" s="6" t="s">
        <v>194</v>
      </c>
      <c r="D130" s="5"/>
    </row>
    <row r="131" spans="1:4" ht="90" x14ac:dyDescent="0.25">
      <c r="A131" s="1">
        <v>25</v>
      </c>
      <c r="B131" s="1" t="s">
        <v>37</v>
      </c>
      <c r="C131" s="6"/>
      <c r="D131" s="5" t="s">
        <v>195</v>
      </c>
    </row>
    <row r="132" spans="1:4" ht="75" x14ac:dyDescent="0.25">
      <c r="A132" s="1">
        <v>26</v>
      </c>
      <c r="B132" s="1" t="s">
        <v>38</v>
      </c>
      <c r="C132" s="6"/>
      <c r="D132" s="5" t="s">
        <v>196</v>
      </c>
    </row>
    <row r="133" spans="1:4" ht="75" x14ac:dyDescent="0.25">
      <c r="A133" s="1">
        <v>27</v>
      </c>
      <c r="B133" s="1" t="s">
        <v>43</v>
      </c>
      <c r="C133" s="6" t="s">
        <v>197</v>
      </c>
      <c r="D133" s="5"/>
    </row>
    <row r="134" spans="1:4" ht="75" x14ac:dyDescent="0.25">
      <c r="A134" s="1">
        <v>28</v>
      </c>
      <c r="B134" s="1" t="s">
        <v>39</v>
      </c>
      <c r="C134" s="5"/>
      <c r="D134" s="6" t="s">
        <v>198</v>
      </c>
    </row>
    <row r="135" spans="1:4" ht="75" x14ac:dyDescent="0.25">
      <c r="A135" s="1">
        <v>29</v>
      </c>
      <c r="B135" s="1" t="s">
        <v>40</v>
      </c>
      <c r="C135" s="6" t="s">
        <v>199</v>
      </c>
      <c r="D135" s="5"/>
    </row>
    <row r="136" spans="1:4" ht="150" x14ac:dyDescent="0.25">
      <c r="A136" s="1">
        <v>30</v>
      </c>
      <c r="B136" s="1" t="s">
        <v>41</v>
      </c>
      <c r="C136" s="6" t="s">
        <v>200</v>
      </c>
      <c r="D136" s="42"/>
    </row>
    <row r="137" spans="1:4" ht="34.5" customHeight="1" x14ac:dyDescent="0.25">
      <c r="A137" s="3" t="s">
        <v>64</v>
      </c>
      <c r="B137" s="88" t="s">
        <v>68</v>
      </c>
      <c r="C137" s="88"/>
      <c r="D137" s="88"/>
    </row>
    <row r="138" spans="1:4" x14ac:dyDescent="0.25">
      <c r="A138" s="37"/>
      <c r="B138" s="37"/>
      <c r="C138" s="87" t="s">
        <v>7</v>
      </c>
      <c r="D138" s="87"/>
    </row>
    <row r="139" spans="1:4" x14ac:dyDescent="0.25">
      <c r="A139" s="37" t="s">
        <v>0</v>
      </c>
      <c r="B139" s="37" t="s">
        <v>8</v>
      </c>
      <c r="C139" s="4" t="s">
        <v>2</v>
      </c>
      <c r="D139" s="4" t="s">
        <v>3</v>
      </c>
    </row>
    <row r="140" spans="1:4" ht="45" x14ac:dyDescent="0.25">
      <c r="A140" s="1">
        <v>1</v>
      </c>
      <c r="B140" s="1" t="s">
        <v>13</v>
      </c>
      <c r="C140" s="5"/>
      <c r="D140" s="6" t="s">
        <v>78</v>
      </c>
    </row>
    <row r="141" spans="1:4" ht="45" x14ac:dyDescent="0.25">
      <c r="A141" s="1">
        <v>2</v>
      </c>
      <c r="B141" s="1" t="s">
        <v>14</v>
      </c>
      <c r="C141" s="6" t="s">
        <v>85</v>
      </c>
      <c r="D141" s="5"/>
    </row>
    <row r="142" spans="1:4" ht="45" x14ac:dyDescent="0.25">
      <c r="A142" s="1">
        <v>3</v>
      </c>
      <c r="B142" s="1" t="s">
        <v>15</v>
      </c>
      <c r="C142" s="5"/>
      <c r="D142" s="6" t="s">
        <v>91</v>
      </c>
    </row>
    <row r="143" spans="1:4" ht="45" x14ac:dyDescent="0.25">
      <c r="A143" s="1">
        <v>4</v>
      </c>
      <c r="B143" s="1" t="s">
        <v>16</v>
      </c>
      <c r="C143" s="5"/>
      <c r="D143" s="6" t="s">
        <v>113</v>
      </c>
    </row>
    <row r="144" spans="1:4" ht="45" x14ac:dyDescent="0.25">
      <c r="A144" s="1">
        <v>5</v>
      </c>
      <c r="B144" s="1" t="s">
        <v>17</v>
      </c>
      <c r="C144" s="6" t="s">
        <v>125</v>
      </c>
      <c r="D144" s="5"/>
    </row>
    <row r="145" spans="1:4" x14ac:dyDescent="0.25">
      <c r="A145" s="1">
        <v>6</v>
      </c>
      <c r="B145" s="1" t="s">
        <v>18</v>
      </c>
      <c r="C145" s="6" t="s">
        <v>119</v>
      </c>
      <c r="D145" s="5"/>
    </row>
    <row r="146" spans="1:4" ht="30" x14ac:dyDescent="0.25">
      <c r="A146" s="1">
        <v>7</v>
      </c>
      <c r="B146" s="1" t="s">
        <v>19</v>
      </c>
      <c r="C146" s="5"/>
      <c r="D146" s="6" t="s">
        <v>131</v>
      </c>
    </row>
    <row r="147" spans="1:4" ht="120" x14ac:dyDescent="0.25">
      <c r="A147" s="1">
        <v>8</v>
      </c>
      <c r="B147" s="1" t="s">
        <v>20</v>
      </c>
      <c r="C147" s="5"/>
      <c r="D147" s="6" t="s">
        <v>137</v>
      </c>
    </row>
    <row r="148" spans="1:4" ht="90" x14ac:dyDescent="0.25">
      <c r="A148" s="1">
        <v>9</v>
      </c>
      <c r="B148" s="1" t="s">
        <v>21</v>
      </c>
      <c r="C148" s="6" t="s">
        <v>143</v>
      </c>
      <c r="D148" s="5"/>
    </row>
    <row r="149" spans="1:4" ht="29.25" x14ac:dyDescent="0.25">
      <c r="A149" s="1">
        <v>10</v>
      </c>
      <c r="B149" s="1" t="s">
        <v>22</v>
      </c>
      <c r="C149" s="5"/>
      <c r="D149" s="51" t="s">
        <v>226</v>
      </c>
    </row>
    <row r="150" spans="1:4" ht="72" x14ac:dyDescent="0.25">
      <c r="A150" s="1">
        <v>11</v>
      </c>
      <c r="B150" s="1" t="s">
        <v>23</v>
      </c>
      <c r="C150" s="5"/>
      <c r="D150" s="51" t="s">
        <v>232</v>
      </c>
    </row>
    <row r="151" spans="1:4" ht="57.75" x14ac:dyDescent="0.25">
      <c r="A151" s="1">
        <v>12</v>
      </c>
      <c r="B151" s="1" t="s">
        <v>24</v>
      </c>
      <c r="C151" s="51" t="s">
        <v>238</v>
      </c>
      <c r="D151" s="5"/>
    </row>
    <row r="152" spans="1:4" ht="29.25" x14ac:dyDescent="0.25">
      <c r="A152" s="1">
        <v>13</v>
      </c>
      <c r="B152" s="1" t="s">
        <v>25</v>
      </c>
      <c r="C152" s="51" t="s">
        <v>244</v>
      </c>
      <c r="D152" s="5"/>
    </row>
    <row r="153" spans="1:4" ht="86.25" x14ac:dyDescent="0.25">
      <c r="A153" s="1">
        <v>14</v>
      </c>
      <c r="B153" s="1" t="s">
        <v>26</v>
      </c>
      <c r="C153" s="5"/>
      <c r="D153" s="51" t="s">
        <v>250</v>
      </c>
    </row>
    <row r="154" spans="1:4" x14ac:dyDescent="0.25">
      <c r="A154" s="1">
        <v>15</v>
      </c>
      <c r="B154" s="1" t="s">
        <v>27</v>
      </c>
      <c r="C154" s="51" t="s">
        <v>255</v>
      </c>
      <c r="D154" s="5"/>
    </row>
    <row r="155" spans="1:4" ht="72" x14ac:dyDescent="0.25">
      <c r="A155" s="1">
        <v>16</v>
      </c>
      <c r="B155" s="1" t="s">
        <v>28</v>
      </c>
      <c r="C155" s="51" t="s">
        <v>261</v>
      </c>
      <c r="D155" s="5"/>
    </row>
    <row r="156" spans="1:4" ht="57.75" x14ac:dyDescent="0.25">
      <c r="A156" s="1">
        <v>17</v>
      </c>
      <c r="B156" s="1" t="s">
        <v>29</v>
      </c>
      <c r="C156" s="5"/>
      <c r="D156" s="51" t="s">
        <v>267</v>
      </c>
    </row>
    <row r="157" spans="1:4" ht="57.75" x14ac:dyDescent="0.25">
      <c r="A157" s="1">
        <v>18</v>
      </c>
      <c r="B157" s="1" t="s">
        <v>30</v>
      </c>
      <c r="C157" s="5"/>
      <c r="D157" s="51" t="s">
        <v>273</v>
      </c>
    </row>
    <row r="158" spans="1:4" ht="29.25" x14ac:dyDescent="0.25">
      <c r="A158" s="1">
        <v>19</v>
      </c>
      <c r="B158" s="1" t="s">
        <v>31</v>
      </c>
      <c r="C158" s="51" t="s">
        <v>279</v>
      </c>
      <c r="D158" s="5"/>
    </row>
    <row r="159" spans="1:4" ht="75" x14ac:dyDescent="0.25">
      <c r="A159" s="1">
        <v>20</v>
      </c>
      <c r="B159" s="1" t="s">
        <v>32</v>
      </c>
      <c r="C159" s="6" t="s">
        <v>201</v>
      </c>
      <c r="D159" s="5"/>
    </row>
    <row r="160" spans="1:4" ht="45" x14ac:dyDescent="0.25">
      <c r="A160" s="1">
        <v>21</v>
      </c>
      <c r="B160" s="1" t="s">
        <v>33</v>
      </c>
      <c r="C160" s="6" t="s">
        <v>202</v>
      </c>
      <c r="D160" s="5"/>
    </row>
    <row r="161" spans="1:4" ht="60" x14ac:dyDescent="0.25">
      <c r="A161" s="1">
        <v>22</v>
      </c>
      <c r="B161" s="1" t="s">
        <v>34</v>
      </c>
      <c r="C161" s="6" t="s">
        <v>203</v>
      </c>
      <c r="D161" s="5"/>
    </row>
    <row r="162" spans="1:4" ht="45" x14ac:dyDescent="0.25">
      <c r="A162" s="1">
        <v>23</v>
      </c>
      <c r="B162" s="1" t="s">
        <v>35</v>
      </c>
      <c r="C162" s="6" t="s">
        <v>204</v>
      </c>
      <c r="D162" s="5"/>
    </row>
    <row r="163" spans="1:4" ht="105" x14ac:dyDescent="0.25">
      <c r="A163" s="1">
        <v>24</v>
      </c>
      <c r="B163" s="1" t="s">
        <v>36</v>
      </c>
      <c r="C163" s="6" t="s">
        <v>205</v>
      </c>
      <c r="D163" s="5"/>
    </row>
    <row r="164" spans="1:4" ht="60" x14ac:dyDescent="0.25">
      <c r="A164" s="1">
        <v>25</v>
      </c>
      <c r="B164" s="1" t="s">
        <v>37</v>
      </c>
      <c r="C164" s="6"/>
      <c r="D164" s="5" t="s">
        <v>206</v>
      </c>
    </row>
    <row r="165" spans="1:4" ht="90" x14ac:dyDescent="0.25">
      <c r="A165" s="1">
        <v>26</v>
      </c>
      <c r="B165" s="1" t="s">
        <v>38</v>
      </c>
      <c r="C165" s="6"/>
      <c r="D165" s="5" t="s">
        <v>207</v>
      </c>
    </row>
    <row r="166" spans="1:4" ht="30" x14ac:dyDescent="0.25">
      <c r="A166" s="1">
        <v>27</v>
      </c>
      <c r="B166" s="1" t="s">
        <v>43</v>
      </c>
      <c r="C166" s="6" t="s">
        <v>208</v>
      </c>
      <c r="D166" s="5"/>
    </row>
    <row r="167" spans="1:4" ht="45" x14ac:dyDescent="0.25">
      <c r="A167" s="1">
        <v>28</v>
      </c>
      <c r="B167" s="1" t="s">
        <v>39</v>
      </c>
      <c r="C167" s="5"/>
      <c r="D167" s="6" t="s">
        <v>209</v>
      </c>
    </row>
    <row r="168" spans="1:4" ht="60" x14ac:dyDescent="0.25">
      <c r="A168" s="1">
        <v>29</v>
      </c>
      <c r="B168" s="1" t="s">
        <v>40</v>
      </c>
      <c r="C168" s="6" t="s">
        <v>210</v>
      </c>
      <c r="D168" s="5"/>
    </row>
    <row r="169" spans="1:4" ht="120" x14ac:dyDescent="0.25">
      <c r="A169" s="1">
        <v>30</v>
      </c>
      <c r="B169" s="1" t="s">
        <v>41</v>
      </c>
      <c r="C169" s="6" t="s">
        <v>211</v>
      </c>
      <c r="D169" s="42"/>
    </row>
    <row r="170" spans="1:4" ht="33" customHeight="1" x14ac:dyDescent="0.25">
      <c r="A170" s="3" t="s">
        <v>64</v>
      </c>
      <c r="B170" s="88" t="s">
        <v>69</v>
      </c>
      <c r="C170" s="88"/>
      <c r="D170" s="88"/>
    </row>
    <row r="171" spans="1:4" x14ac:dyDescent="0.25">
      <c r="A171" s="37"/>
      <c r="B171" s="37"/>
      <c r="C171" s="87" t="s">
        <v>7</v>
      </c>
      <c r="D171" s="87"/>
    </row>
    <row r="172" spans="1:4" x14ac:dyDescent="0.25">
      <c r="A172" s="37" t="s">
        <v>0</v>
      </c>
      <c r="B172" s="37" t="s">
        <v>8</v>
      </c>
      <c r="C172" s="4" t="s">
        <v>2</v>
      </c>
      <c r="D172" s="4" t="s">
        <v>3</v>
      </c>
    </row>
    <row r="173" spans="1:4" x14ac:dyDescent="0.25">
      <c r="A173" s="1">
        <v>1</v>
      </c>
      <c r="B173" s="1" t="s">
        <v>13</v>
      </c>
      <c r="C173" s="5"/>
      <c r="D173" s="6" t="s">
        <v>79</v>
      </c>
    </row>
    <row r="174" spans="1:4" ht="30" x14ac:dyDescent="0.25">
      <c r="A174" s="1">
        <v>2</v>
      </c>
      <c r="B174" s="1" t="s">
        <v>14</v>
      </c>
      <c r="C174" s="6" t="s">
        <v>86</v>
      </c>
      <c r="D174" s="5"/>
    </row>
    <row r="175" spans="1:4" ht="30" x14ac:dyDescent="0.25">
      <c r="A175" s="1">
        <v>3</v>
      </c>
      <c r="B175" s="1" t="s">
        <v>15</v>
      </c>
      <c r="C175" s="5"/>
      <c r="D175" s="6" t="s">
        <v>92</v>
      </c>
    </row>
    <row r="176" spans="1:4" ht="45" x14ac:dyDescent="0.25">
      <c r="A176" s="1">
        <v>4</v>
      </c>
      <c r="B176" s="1" t="s">
        <v>16</v>
      </c>
      <c r="C176" s="5"/>
      <c r="D176" s="6" t="s">
        <v>114</v>
      </c>
    </row>
    <row r="177" spans="1:4" ht="45" x14ac:dyDescent="0.25">
      <c r="A177" s="1">
        <v>5</v>
      </c>
      <c r="B177" s="1" t="s">
        <v>17</v>
      </c>
      <c r="C177" s="6" t="s">
        <v>126</v>
      </c>
      <c r="D177" s="5"/>
    </row>
    <row r="178" spans="1:4" ht="45" x14ac:dyDescent="0.25">
      <c r="A178" s="1">
        <v>6</v>
      </c>
      <c r="B178" s="1" t="s">
        <v>18</v>
      </c>
      <c r="C178" s="6" t="s">
        <v>120</v>
      </c>
      <c r="D178" s="5"/>
    </row>
    <row r="179" spans="1:4" ht="60" x14ac:dyDescent="0.25">
      <c r="A179" s="1">
        <v>7</v>
      </c>
      <c r="B179" s="1" t="s">
        <v>19</v>
      </c>
      <c r="C179" s="5"/>
      <c r="D179" s="6" t="s">
        <v>132</v>
      </c>
    </row>
    <row r="180" spans="1:4" ht="105" x14ac:dyDescent="0.25">
      <c r="A180" s="1">
        <v>8</v>
      </c>
      <c r="B180" s="1" t="s">
        <v>20</v>
      </c>
      <c r="C180" s="5"/>
      <c r="D180" s="7" t="s">
        <v>138</v>
      </c>
    </row>
    <row r="181" spans="1:4" ht="120" x14ac:dyDescent="0.25">
      <c r="A181" s="1">
        <v>9</v>
      </c>
      <c r="B181" s="1" t="s">
        <v>21</v>
      </c>
      <c r="C181" s="6" t="s">
        <v>144</v>
      </c>
      <c r="D181" s="5"/>
    </row>
    <row r="182" spans="1:4" ht="57.75" x14ac:dyDescent="0.25">
      <c r="A182" s="1">
        <v>10</v>
      </c>
      <c r="B182" s="1" t="s">
        <v>22</v>
      </c>
      <c r="C182" s="5"/>
      <c r="D182" s="51" t="s">
        <v>227</v>
      </c>
    </row>
    <row r="183" spans="1:4" ht="43.5" x14ac:dyDescent="0.25">
      <c r="A183" s="1">
        <v>11</v>
      </c>
      <c r="B183" s="1" t="s">
        <v>23</v>
      </c>
      <c r="C183" s="5"/>
      <c r="D183" s="51" t="s">
        <v>233</v>
      </c>
    </row>
    <row r="184" spans="1:4" ht="29.25" x14ac:dyDescent="0.25">
      <c r="A184" s="1">
        <v>12</v>
      </c>
      <c r="B184" s="1" t="s">
        <v>24</v>
      </c>
      <c r="C184" s="51" t="s">
        <v>239</v>
      </c>
      <c r="D184" s="5"/>
    </row>
    <row r="185" spans="1:4" ht="29.25" x14ac:dyDescent="0.25">
      <c r="A185" s="1">
        <v>13</v>
      </c>
      <c r="B185" s="1" t="s">
        <v>25</v>
      </c>
      <c r="C185" s="51" t="s">
        <v>245</v>
      </c>
      <c r="D185" s="5"/>
    </row>
    <row r="186" spans="1:4" ht="29.25" x14ac:dyDescent="0.25">
      <c r="A186" s="1">
        <v>14</v>
      </c>
      <c r="B186" s="1" t="s">
        <v>26</v>
      </c>
      <c r="C186" s="5"/>
      <c r="D186" s="51" t="s">
        <v>251</v>
      </c>
    </row>
    <row r="187" spans="1:4" x14ac:dyDescent="0.25">
      <c r="A187" s="1">
        <v>15</v>
      </c>
      <c r="B187" s="1" t="s">
        <v>27</v>
      </c>
      <c r="C187" s="51" t="s">
        <v>256</v>
      </c>
      <c r="D187" s="5"/>
    </row>
    <row r="188" spans="1:4" ht="72" x14ac:dyDescent="0.25">
      <c r="A188" s="1">
        <v>16</v>
      </c>
      <c r="B188" s="1" t="s">
        <v>28</v>
      </c>
      <c r="C188" s="51" t="s">
        <v>262</v>
      </c>
      <c r="D188" s="5"/>
    </row>
    <row r="189" spans="1:4" ht="43.5" x14ac:dyDescent="0.25">
      <c r="A189" s="1">
        <v>17</v>
      </c>
      <c r="B189" s="1" t="s">
        <v>29</v>
      </c>
      <c r="C189" s="5"/>
      <c r="D189" s="51" t="s">
        <v>268</v>
      </c>
    </row>
    <row r="190" spans="1:4" ht="29.25" x14ac:dyDescent="0.25">
      <c r="A190" s="1">
        <v>18</v>
      </c>
      <c r="B190" s="1" t="s">
        <v>30</v>
      </c>
      <c r="C190" s="5"/>
      <c r="D190" s="51" t="s">
        <v>274</v>
      </c>
    </row>
    <row r="191" spans="1:4" ht="43.5" x14ac:dyDescent="0.25">
      <c r="A191" s="1">
        <v>19</v>
      </c>
      <c r="B191" s="1" t="s">
        <v>31</v>
      </c>
      <c r="C191" s="51" t="s">
        <v>280</v>
      </c>
      <c r="D191" s="5"/>
    </row>
    <row r="192" spans="1:4" ht="75" x14ac:dyDescent="0.25">
      <c r="A192" s="1">
        <v>20</v>
      </c>
      <c r="B192" s="1" t="s">
        <v>32</v>
      </c>
      <c r="C192" s="6" t="s">
        <v>212</v>
      </c>
      <c r="D192" s="5"/>
    </row>
    <row r="193" spans="1:4" x14ac:dyDescent="0.25">
      <c r="A193" s="1">
        <v>21</v>
      </c>
      <c r="B193" s="1" t="s">
        <v>33</v>
      </c>
      <c r="C193" s="6" t="s">
        <v>213</v>
      </c>
      <c r="D193" s="5"/>
    </row>
    <row r="194" spans="1:4" ht="30" x14ac:dyDescent="0.25">
      <c r="A194" s="1">
        <v>22</v>
      </c>
      <c r="B194" s="1" t="s">
        <v>34</v>
      </c>
      <c r="C194" s="6" t="s">
        <v>214</v>
      </c>
      <c r="D194" s="5"/>
    </row>
    <row r="195" spans="1:4" ht="30" x14ac:dyDescent="0.25">
      <c r="A195" s="1">
        <v>23</v>
      </c>
      <c r="B195" s="1" t="s">
        <v>35</v>
      </c>
      <c r="C195" s="6" t="s">
        <v>215</v>
      </c>
      <c r="D195" s="5"/>
    </row>
    <row r="196" spans="1:4" ht="75" x14ac:dyDescent="0.25">
      <c r="A196" s="1">
        <v>24</v>
      </c>
      <c r="B196" s="1" t="s">
        <v>36</v>
      </c>
      <c r="C196" s="6" t="s">
        <v>216</v>
      </c>
      <c r="D196" s="5"/>
    </row>
    <row r="197" spans="1:4" ht="75" x14ac:dyDescent="0.25">
      <c r="A197" s="1">
        <v>25</v>
      </c>
      <c r="B197" s="1" t="s">
        <v>37</v>
      </c>
      <c r="C197" s="6"/>
      <c r="D197" s="5" t="s">
        <v>217</v>
      </c>
    </row>
    <row r="198" spans="1:4" ht="90" x14ac:dyDescent="0.25">
      <c r="A198" s="1">
        <v>26</v>
      </c>
      <c r="B198" s="1" t="s">
        <v>38</v>
      </c>
      <c r="C198" s="6"/>
      <c r="D198" s="5" t="s">
        <v>207</v>
      </c>
    </row>
    <row r="199" spans="1:4" ht="60" x14ac:dyDescent="0.25">
      <c r="A199" s="1">
        <v>27</v>
      </c>
      <c r="B199" s="1" t="s">
        <v>43</v>
      </c>
      <c r="C199" s="6" t="s">
        <v>218</v>
      </c>
      <c r="D199" s="5"/>
    </row>
    <row r="200" spans="1:4" x14ac:dyDescent="0.25">
      <c r="A200" s="1">
        <v>28</v>
      </c>
      <c r="B200" s="1" t="s">
        <v>39</v>
      </c>
      <c r="C200" s="5"/>
      <c r="D200" s="6" t="s">
        <v>219</v>
      </c>
    </row>
    <row r="201" spans="1:4" ht="45" x14ac:dyDescent="0.25">
      <c r="A201" s="1">
        <v>29</v>
      </c>
      <c r="B201" s="1" t="s">
        <v>40</v>
      </c>
      <c r="C201" s="6" t="s">
        <v>220</v>
      </c>
      <c r="D201" s="5"/>
    </row>
    <row r="202" spans="1:4" ht="30" x14ac:dyDescent="0.25">
      <c r="A202" s="1">
        <v>30</v>
      </c>
      <c r="B202" s="1" t="s">
        <v>41</v>
      </c>
      <c r="C202" s="6" t="s">
        <v>221</v>
      </c>
      <c r="D202" s="42"/>
    </row>
  </sheetData>
  <mergeCells count="13">
    <mergeCell ref="B71:D71"/>
    <mergeCell ref="A2:D2"/>
    <mergeCell ref="C6:D6"/>
    <mergeCell ref="B5:D5"/>
    <mergeCell ref="B38:D38"/>
    <mergeCell ref="C39:D39"/>
    <mergeCell ref="C171:D171"/>
    <mergeCell ref="C72:D72"/>
    <mergeCell ref="B104:D104"/>
    <mergeCell ref="C105:D105"/>
    <mergeCell ref="B137:D137"/>
    <mergeCell ref="C138:D138"/>
    <mergeCell ref="B170:D170"/>
  </mergeCells>
  <pageMargins left="0.7" right="0.7" top="0.75" bottom="0.75" header="0.3" footer="0.3"/>
  <pageSetup paperSize="5"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W43"/>
  <sheetViews>
    <sheetView topLeftCell="A19" zoomScaleNormal="100" workbookViewId="0">
      <selection activeCell="C26" sqref="C26"/>
    </sheetView>
  </sheetViews>
  <sheetFormatPr defaultRowHeight="15.75" x14ac:dyDescent="0.25"/>
  <cols>
    <col min="2" max="2" width="4" bestFit="1" customWidth="1"/>
    <col min="3" max="3" width="69.375" style="53" customWidth="1"/>
    <col min="4" max="4" width="7.25" style="57" customWidth="1"/>
    <col min="6" max="6" width="12.625" customWidth="1"/>
    <col min="7" max="7" width="9.375" customWidth="1"/>
    <col min="9" max="9" width="14.375" bestFit="1" customWidth="1"/>
  </cols>
  <sheetData>
    <row r="4" spans="1:23" x14ac:dyDescent="0.25">
      <c r="A4" s="49"/>
      <c r="B4" s="85" t="s">
        <v>149</v>
      </c>
      <c r="C4" s="90" t="s">
        <v>304</v>
      </c>
      <c r="D4" s="91" t="s">
        <v>282</v>
      </c>
      <c r="E4" s="85" t="s">
        <v>222</v>
      </c>
      <c r="F4" s="85"/>
      <c r="G4" s="85"/>
      <c r="H4" s="85"/>
      <c r="I4" s="85"/>
      <c r="J4" s="85"/>
      <c r="K4" s="85"/>
      <c r="L4" s="85"/>
      <c r="M4" s="85"/>
      <c r="N4" s="85"/>
      <c r="O4" s="85"/>
      <c r="P4" s="85"/>
      <c r="Q4" s="85"/>
      <c r="R4" s="85"/>
      <c r="S4" s="85"/>
      <c r="T4" s="85"/>
      <c r="U4" s="85"/>
      <c r="V4" s="85"/>
      <c r="W4" s="85"/>
    </row>
    <row r="5" spans="1:23" x14ac:dyDescent="0.25">
      <c r="A5" s="49"/>
      <c r="B5" s="85"/>
      <c r="C5" s="90"/>
      <c r="D5" s="91"/>
      <c r="E5" s="48">
        <v>1</v>
      </c>
      <c r="F5" s="48">
        <v>2</v>
      </c>
      <c r="G5" s="48">
        <v>3</v>
      </c>
      <c r="H5" s="48">
        <v>4</v>
      </c>
      <c r="I5" s="48">
        <v>5</v>
      </c>
      <c r="J5" s="48">
        <v>6</v>
      </c>
      <c r="K5" s="48">
        <v>7</v>
      </c>
      <c r="L5" s="48">
        <v>8</v>
      </c>
      <c r="M5" s="48">
        <v>9</v>
      </c>
      <c r="N5" s="48">
        <v>10</v>
      </c>
      <c r="O5" s="48">
        <v>11</v>
      </c>
      <c r="P5" s="48">
        <v>12</v>
      </c>
      <c r="Q5" s="48">
        <v>13</v>
      </c>
      <c r="R5" s="48">
        <v>14</v>
      </c>
      <c r="S5" s="48">
        <v>15</v>
      </c>
      <c r="T5" s="48">
        <v>16</v>
      </c>
      <c r="U5" s="48">
        <v>17</v>
      </c>
      <c r="V5" s="48">
        <v>18</v>
      </c>
      <c r="W5" s="48">
        <v>19</v>
      </c>
    </row>
    <row r="6" spans="1:23" x14ac:dyDescent="0.25">
      <c r="A6" s="49"/>
      <c r="B6" s="28">
        <v>1</v>
      </c>
      <c r="C6" s="52" t="s">
        <v>14</v>
      </c>
      <c r="D6" s="56" t="s">
        <v>145</v>
      </c>
      <c r="E6" s="29">
        <v>3</v>
      </c>
      <c r="F6" s="29">
        <v>3</v>
      </c>
      <c r="G6" s="29">
        <v>3</v>
      </c>
      <c r="H6" s="29">
        <v>3</v>
      </c>
      <c r="I6" s="29">
        <v>3</v>
      </c>
      <c r="J6" s="29">
        <v>3</v>
      </c>
      <c r="K6" s="29">
        <v>2</v>
      </c>
      <c r="L6" s="29">
        <v>3</v>
      </c>
      <c r="M6" s="29">
        <v>3</v>
      </c>
      <c r="N6" s="29">
        <v>2</v>
      </c>
      <c r="O6" s="29">
        <v>2</v>
      </c>
      <c r="P6" s="29">
        <v>3</v>
      </c>
      <c r="Q6" s="29">
        <v>2</v>
      </c>
      <c r="R6" s="29">
        <v>2</v>
      </c>
      <c r="S6" s="29">
        <v>2</v>
      </c>
      <c r="T6" s="29">
        <v>2</v>
      </c>
      <c r="U6" s="29">
        <v>3</v>
      </c>
      <c r="V6" s="29">
        <v>4</v>
      </c>
      <c r="W6" s="29">
        <v>4</v>
      </c>
    </row>
    <row r="7" spans="1:23" x14ac:dyDescent="0.25">
      <c r="A7" s="49"/>
      <c r="B7" s="28">
        <v>2</v>
      </c>
      <c r="C7" s="52" t="s">
        <v>17</v>
      </c>
      <c r="D7" s="56" t="s">
        <v>145</v>
      </c>
      <c r="E7" s="29">
        <v>4</v>
      </c>
      <c r="F7" s="29">
        <v>4</v>
      </c>
      <c r="G7" s="29">
        <v>2</v>
      </c>
      <c r="H7" s="29">
        <v>4</v>
      </c>
      <c r="I7" s="29">
        <v>4</v>
      </c>
      <c r="J7" s="29">
        <v>3</v>
      </c>
      <c r="K7" s="29">
        <v>2</v>
      </c>
      <c r="L7" s="29">
        <v>2</v>
      </c>
      <c r="M7" s="29">
        <v>2</v>
      </c>
      <c r="N7" s="29">
        <v>2</v>
      </c>
      <c r="O7" s="29">
        <v>3</v>
      </c>
      <c r="P7" s="29">
        <v>4</v>
      </c>
      <c r="Q7" s="29">
        <v>2</v>
      </c>
      <c r="R7" s="29">
        <v>2</v>
      </c>
      <c r="S7" s="29">
        <v>2</v>
      </c>
      <c r="T7" s="29">
        <v>3</v>
      </c>
      <c r="U7" s="29">
        <v>2</v>
      </c>
      <c r="V7" s="29">
        <v>2</v>
      </c>
      <c r="W7" s="29">
        <v>3</v>
      </c>
    </row>
    <row r="8" spans="1:23" x14ac:dyDescent="0.25">
      <c r="A8" s="49"/>
      <c r="B8" s="28">
        <v>3</v>
      </c>
      <c r="C8" s="52" t="s">
        <v>18</v>
      </c>
      <c r="D8" s="56" t="s">
        <v>145</v>
      </c>
      <c r="E8" s="29">
        <v>3</v>
      </c>
      <c r="F8" s="29">
        <v>3</v>
      </c>
      <c r="G8" s="29">
        <v>3</v>
      </c>
      <c r="H8" s="29">
        <v>2</v>
      </c>
      <c r="I8" s="29">
        <v>3</v>
      </c>
      <c r="J8" s="29">
        <v>2</v>
      </c>
      <c r="K8" s="29">
        <v>2</v>
      </c>
      <c r="L8" s="29">
        <v>2</v>
      </c>
      <c r="M8" s="29">
        <v>3</v>
      </c>
      <c r="N8" s="29">
        <v>2</v>
      </c>
      <c r="O8" s="29">
        <v>2</v>
      </c>
      <c r="P8" s="29">
        <v>2</v>
      </c>
      <c r="Q8" s="29">
        <v>2</v>
      </c>
      <c r="R8" s="29">
        <v>2</v>
      </c>
      <c r="S8" s="29">
        <v>2</v>
      </c>
      <c r="T8" s="29">
        <v>2</v>
      </c>
      <c r="U8" s="29">
        <v>2</v>
      </c>
      <c r="V8" s="29">
        <v>3</v>
      </c>
      <c r="W8" s="29">
        <v>3</v>
      </c>
    </row>
    <row r="9" spans="1:23" x14ac:dyDescent="0.25">
      <c r="A9" s="49"/>
      <c r="B9" s="28">
        <v>4</v>
      </c>
      <c r="C9" s="52" t="s">
        <v>21</v>
      </c>
      <c r="D9" s="56" t="s">
        <v>145</v>
      </c>
      <c r="E9" s="29">
        <v>3</v>
      </c>
      <c r="F9" s="29">
        <v>2</v>
      </c>
      <c r="G9" s="29">
        <v>3</v>
      </c>
      <c r="H9" s="29">
        <v>4</v>
      </c>
      <c r="I9" s="29">
        <v>3</v>
      </c>
      <c r="J9" s="29">
        <v>3</v>
      </c>
      <c r="K9" s="29">
        <v>3</v>
      </c>
      <c r="L9" s="29">
        <v>2</v>
      </c>
      <c r="M9" s="29">
        <v>3</v>
      </c>
      <c r="N9" s="29">
        <v>2</v>
      </c>
      <c r="O9" s="29">
        <v>3</v>
      </c>
      <c r="P9" s="29">
        <v>3</v>
      </c>
      <c r="Q9" s="29">
        <v>4</v>
      </c>
      <c r="R9" s="29">
        <v>3</v>
      </c>
      <c r="S9" s="29">
        <v>3</v>
      </c>
      <c r="T9" s="29">
        <v>3</v>
      </c>
      <c r="U9" s="29">
        <v>3</v>
      </c>
      <c r="V9" s="29">
        <v>4</v>
      </c>
      <c r="W9" s="29">
        <v>4</v>
      </c>
    </row>
    <row r="10" spans="1:23" x14ac:dyDescent="0.25">
      <c r="A10" s="49"/>
      <c r="B10" s="28">
        <v>5</v>
      </c>
      <c r="C10" s="52" t="s">
        <v>24</v>
      </c>
      <c r="D10" s="56" t="s">
        <v>145</v>
      </c>
      <c r="E10" s="29">
        <v>3</v>
      </c>
      <c r="F10" s="29">
        <v>2</v>
      </c>
      <c r="G10" s="29">
        <v>3</v>
      </c>
      <c r="H10" s="29">
        <v>2</v>
      </c>
      <c r="I10" s="29">
        <v>2</v>
      </c>
      <c r="J10" s="29">
        <v>2</v>
      </c>
      <c r="K10" s="29">
        <v>2</v>
      </c>
      <c r="L10" s="29">
        <v>2</v>
      </c>
      <c r="M10" s="29">
        <v>2</v>
      </c>
      <c r="N10" s="29">
        <v>2</v>
      </c>
      <c r="O10" s="29">
        <v>2</v>
      </c>
      <c r="P10" s="29">
        <v>3</v>
      </c>
      <c r="Q10" s="29">
        <v>1</v>
      </c>
      <c r="R10" s="29">
        <v>1</v>
      </c>
      <c r="S10" s="29">
        <v>2</v>
      </c>
      <c r="T10" s="29">
        <v>2</v>
      </c>
      <c r="U10" s="29">
        <v>2</v>
      </c>
      <c r="V10" s="29">
        <v>3</v>
      </c>
      <c r="W10" s="29">
        <v>4</v>
      </c>
    </row>
    <row r="11" spans="1:23" x14ac:dyDescent="0.25">
      <c r="A11" s="49"/>
      <c r="B11" s="28">
        <v>6</v>
      </c>
      <c r="C11" s="52" t="s">
        <v>25</v>
      </c>
      <c r="D11" s="56" t="s">
        <v>145</v>
      </c>
      <c r="E11" s="29">
        <v>4</v>
      </c>
      <c r="F11" s="29">
        <v>3</v>
      </c>
      <c r="G11" s="29">
        <v>3</v>
      </c>
      <c r="H11" s="29">
        <v>4</v>
      </c>
      <c r="I11" s="29">
        <v>4</v>
      </c>
      <c r="J11" s="29">
        <v>3</v>
      </c>
      <c r="K11" s="29">
        <v>4</v>
      </c>
      <c r="L11" s="29">
        <v>4</v>
      </c>
      <c r="M11" s="29">
        <v>4</v>
      </c>
      <c r="N11" s="29">
        <v>4</v>
      </c>
      <c r="O11" s="29">
        <v>3</v>
      </c>
      <c r="P11" s="29">
        <v>3</v>
      </c>
      <c r="Q11" s="29" t="s">
        <v>147</v>
      </c>
      <c r="R11" s="29">
        <v>2</v>
      </c>
      <c r="S11" s="29">
        <v>3</v>
      </c>
      <c r="T11" s="29">
        <v>3</v>
      </c>
      <c r="U11" s="29">
        <v>3</v>
      </c>
      <c r="V11" s="29">
        <v>2</v>
      </c>
      <c r="W11" s="29">
        <v>4</v>
      </c>
    </row>
    <row r="12" spans="1:23" x14ac:dyDescent="0.25">
      <c r="A12" s="49"/>
      <c r="B12" s="28">
        <v>7</v>
      </c>
      <c r="C12" s="52" t="s">
        <v>27</v>
      </c>
      <c r="D12" s="56" t="s">
        <v>145</v>
      </c>
      <c r="E12" s="29">
        <v>4</v>
      </c>
      <c r="F12" s="29">
        <v>4</v>
      </c>
      <c r="G12" s="29">
        <v>4</v>
      </c>
      <c r="H12" s="29">
        <v>4</v>
      </c>
      <c r="I12" s="29">
        <v>4</v>
      </c>
      <c r="J12" s="29">
        <v>4</v>
      </c>
      <c r="K12" s="29">
        <v>4</v>
      </c>
      <c r="L12" s="29">
        <v>4</v>
      </c>
      <c r="M12" s="29">
        <v>2</v>
      </c>
      <c r="N12" s="29">
        <v>4</v>
      </c>
      <c r="O12" s="29">
        <v>3</v>
      </c>
      <c r="P12" s="29">
        <v>4</v>
      </c>
      <c r="Q12" s="29">
        <v>4</v>
      </c>
      <c r="R12" s="29">
        <v>4</v>
      </c>
      <c r="S12" s="29">
        <v>4</v>
      </c>
      <c r="T12" s="29">
        <v>2</v>
      </c>
      <c r="U12" s="29">
        <v>2</v>
      </c>
      <c r="V12" s="29">
        <v>3</v>
      </c>
      <c r="W12" s="29">
        <v>2</v>
      </c>
    </row>
    <row r="13" spans="1:23" x14ac:dyDescent="0.25">
      <c r="A13" s="49"/>
      <c r="B13" s="28">
        <v>8</v>
      </c>
      <c r="C13" s="52" t="s">
        <v>28</v>
      </c>
      <c r="D13" s="56" t="s">
        <v>145</v>
      </c>
      <c r="E13" s="29">
        <v>3</v>
      </c>
      <c r="F13" s="29">
        <v>3</v>
      </c>
      <c r="G13" s="29">
        <v>3</v>
      </c>
      <c r="H13" s="29">
        <v>2</v>
      </c>
      <c r="I13" s="29">
        <v>3</v>
      </c>
      <c r="J13" s="29">
        <v>2</v>
      </c>
      <c r="K13" s="29">
        <v>2</v>
      </c>
      <c r="L13" s="29">
        <v>1</v>
      </c>
      <c r="M13" s="29">
        <v>2</v>
      </c>
      <c r="N13" s="29">
        <v>2</v>
      </c>
      <c r="O13" s="29">
        <v>3</v>
      </c>
      <c r="P13" s="29">
        <v>3</v>
      </c>
      <c r="Q13" s="29">
        <v>2</v>
      </c>
      <c r="R13" s="29">
        <v>2</v>
      </c>
      <c r="S13" s="29">
        <v>1</v>
      </c>
      <c r="T13" s="29">
        <v>2</v>
      </c>
      <c r="U13" s="29">
        <v>3</v>
      </c>
      <c r="V13" s="29">
        <v>3</v>
      </c>
      <c r="W13" s="29">
        <v>4</v>
      </c>
    </row>
    <row r="14" spans="1:23" x14ac:dyDescent="0.25">
      <c r="A14" s="49"/>
      <c r="B14" s="28">
        <v>9</v>
      </c>
      <c r="C14" s="52" t="s">
        <v>31</v>
      </c>
      <c r="D14" s="56" t="s">
        <v>145</v>
      </c>
      <c r="E14" s="29">
        <v>3</v>
      </c>
      <c r="F14" s="29">
        <v>3</v>
      </c>
      <c r="G14" s="29">
        <v>4</v>
      </c>
      <c r="H14" s="29">
        <v>2</v>
      </c>
      <c r="I14" s="29">
        <v>3</v>
      </c>
      <c r="J14" s="29">
        <v>3</v>
      </c>
      <c r="K14" s="29">
        <v>3</v>
      </c>
      <c r="L14" s="29">
        <v>3</v>
      </c>
      <c r="M14" s="29">
        <v>3</v>
      </c>
      <c r="N14" s="29">
        <v>2</v>
      </c>
      <c r="O14" s="29">
        <v>3</v>
      </c>
      <c r="P14" s="29">
        <v>3</v>
      </c>
      <c r="Q14" s="29">
        <v>2</v>
      </c>
      <c r="R14" s="29">
        <v>2</v>
      </c>
      <c r="S14" s="29">
        <v>3</v>
      </c>
      <c r="T14" s="29">
        <v>3</v>
      </c>
      <c r="U14" s="29">
        <v>3</v>
      </c>
      <c r="V14" s="29">
        <v>3</v>
      </c>
      <c r="W14" s="29">
        <v>3</v>
      </c>
    </row>
    <row r="15" spans="1:23" x14ac:dyDescent="0.25">
      <c r="A15" s="49"/>
      <c r="B15" s="28">
        <v>10</v>
      </c>
      <c r="C15" s="52" t="s">
        <v>32</v>
      </c>
      <c r="D15" s="56" t="s">
        <v>145</v>
      </c>
      <c r="E15" s="29">
        <v>3</v>
      </c>
      <c r="F15" s="29">
        <v>3</v>
      </c>
      <c r="G15" s="29">
        <v>3</v>
      </c>
      <c r="H15" s="29">
        <v>3</v>
      </c>
      <c r="I15" s="29">
        <v>3</v>
      </c>
      <c r="J15" s="29">
        <v>3</v>
      </c>
      <c r="K15" s="29">
        <v>3</v>
      </c>
      <c r="L15" s="29">
        <v>3</v>
      </c>
      <c r="M15" s="29">
        <v>3</v>
      </c>
      <c r="N15" s="29">
        <v>3</v>
      </c>
      <c r="O15" s="29">
        <v>3</v>
      </c>
      <c r="P15" s="29">
        <v>3</v>
      </c>
      <c r="Q15" s="29">
        <v>1</v>
      </c>
      <c r="R15" s="29">
        <v>1</v>
      </c>
      <c r="S15" s="29">
        <v>3</v>
      </c>
      <c r="T15" s="29">
        <v>3</v>
      </c>
      <c r="U15" s="29">
        <v>3</v>
      </c>
      <c r="V15" s="29">
        <v>3</v>
      </c>
      <c r="W15" s="29">
        <v>3</v>
      </c>
    </row>
    <row r="16" spans="1:23" x14ac:dyDescent="0.25">
      <c r="A16" s="49"/>
      <c r="B16" s="28">
        <v>11</v>
      </c>
      <c r="C16" s="52" t="s">
        <v>33</v>
      </c>
      <c r="D16" s="56" t="s">
        <v>145</v>
      </c>
      <c r="E16" s="29">
        <v>3</v>
      </c>
      <c r="F16" s="29">
        <v>3</v>
      </c>
      <c r="G16" s="29">
        <v>4</v>
      </c>
      <c r="H16" s="29">
        <v>4</v>
      </c>
      <c r="I16" s="29">
        <v>4</v>
      </c>
      <c r="J16" s="29">
        <v>4</v>
      </c>
      <c r="K16" s="29">
        <v>4</v>
      </c>
      <c r="L16" s="29">
        <v>3</v>
      </c>
      <c r="M16" s="29">
        <v>4</v>
      </c>
      <c r="N16" s="29">
        <v>3</v>
      </c>
      <c r="O16" s="29">
        <v>4</v>
      </c>
      <c r="P16" s="29">
        <v>4</v>
      </c>
      <c r="Q16" s="29">
        <v>2</v>
      </c>
      <c r="R16" s="29">
        <v>2</v>
      </c>
      <c r="S16" s="29">
        <v>3</v>
      </c>
      <c r="T16" s="29">
        <v>4</v>
      </c>
      <c r="U16" s="29">
        <v>4</v>
      </c>
      <c r="V16" s="29">
        <v>4</v>
      </c>
      <c r="W16" s="29">
        <v>4</v>
      </c>
    </row>
    <row r="17" spans="1:23" x14ac:dyDescent="0.25">
      <c r="A17" s="49"/>
      <c r="B17" s="28">
        <v>12</v>
      </c>
      <c r="C17" s="52" t="s">
        <v>34</v>
      </c>
      <c r="D17" s="56" t="s">
        <v>145</v>
      </c>
      <c r="E17" s="29">
        <v>4</v>
      </c>
      <c r="F17" s="29">
        <v>4</v>
      </c>
      <c r="G17" s="29">
        <v>4</v>
      </c>
      <c r="H17" s="29">
        <v>2</v>
      </c>
      <c r="I17" s="29">
        <v>4</v>
      </c>
      <c r="J17" s="29">
        <v>3</v>
      </c>
      <c r="K17" s="29">
        <v>2</v>
      </c>
      <c r="L17" s="29">
        <v>2</v>
      </c>
      <c r="M17" s="29">
        <v>3</v>
      </c>
      <c r="N17" s="29">
        <v>3</v>
      </c>
      <c r="O17" s="29">
        <v>3</v>
      </c>
      <c r="P17" s="29">
        <v>3</v>
      </c>
      <c r="Q17" s="29">
        <v>2</v>
      </c>
      <c r="R17" s="29">
        <v>3</v>
      </c>
      <c r="S17" s="29">
        <v>4</v>
      </c>
      <c r="T17" s="29">
        <v>2</v>
      </c>
      <c r="U17" s="29">
        <v>3</v>
      </c>
      <c r="V17" s="29">
        <v>2</v>
      </c>
      <c r="W17" s="29">
        <v>3</v>
      </c>
    </row>
    <row r="18" spans="1:23" x14ac:dyDescent="0.25">
      <c r="A18" s="49"/>
      <c r="B18" s="28">
        <v>13</v>
      </c>
      <c r="C18" s="52" t="s">
        <v>35</v>
      </c>
      <c r="D18" s="56" t="s">
        <v>145</v>
      </c>
      <c r="E18" s="29">
        <v>3</v>
      </c>
      <c r="F18" s="29">
        <v>3</v>
      </c>
      <c r="G18" s="29">
        <v>4</v>
      </c>
      <c r="H18" s="29">
        <v>4</v>
      </c>
      <c r="I18" s="29">
        <v>4</v>
      </c>
      <c r="J18" s="29">
        <v>3</v>
      </c>
      <c r="K18" s="29">
        <v>2</v>
      </c>
      <c r="L18" s="29">
        <v>2</v>
      </c>
      <c r="M18" s="29">
        <v>3</v>
      </c>
      <c r="N18" s="29">
        <v>3</v>
      </c>
      <c r="O18" s="29">
        <v>3</v>
      </c>
      <c r="P18" s="29">
        <v>4</v>
      </c>
      <c r="Q18" s="29">
        <v>1</v>
      </c>
      <c r="R18" s="29">
        <v>1</v>
      </c>
      <c r="S18" s="29">
        <v>2</v>
      </c>
      <c r="T18" s="29">
        <v>2</v>
      </c>
      <c r="U18" s="29">
        <v>2</v>
      </c>
      <c r="V18" s="29">
        <v>3</v>
      </c>
      <c r="W18" s="29">
        <v>2</v>
      </c>
    </row>
    <row r="19" spans="1:23" x14ac:dyDescent="0.25">
      <c r="A19" s="49"/>
      <c r="B19" s="28">
        <v>14</v>
      </c>
      <c r="C19" s="52" t="s">
        <v>36</v>
      </c>
      <c r="D19" s="56" t="s">
        <v>145</v>
      </c>
      <c r="E19" s="29">
        <v>3</v>
      </c>
      <c r="F19" s="29">
        <v>4</v>
      </c>
      <c r="G19" s="29">
        <v>3</v>
      </c>
      <c r="H19" s="29">
        <v>4</v>
      </c>
      <c r="I19" s="29">
        <v>4</v>
      </c>
      <c r="J19" s="29">
        <v>2</v>
      </c>
      <c r="K19" s="29">
        <v>2</v>
      </c>
      <c r="L19" s="29">
        <v>3</v>
      </c>
      <c r="M19" s="29">
        <v>3</v>
      </c>
      <c r="N19" s="29">
        <v>3</v>
      </c>
      <c r="O19" s="29">
        <v>3</v>
      </c>
      <c r="P19" s="29">
        <v>4</v>
      </c>
      <c r="Q19" s="29">
        <v>2</v>
      </c>
      <c r="R19" s="29">
        <v>2</v>
      </c>
      <c r="S19" s="29">
        <v>3</v>
      </c>
      <c r="T19" s="29">
        <v>3</v>
      </c>
      <c r="U19" s="29">
        <v>3</v>
      </c>
      <c r="V19" s="29">
        <v>2</v>
      </c>
      <c r="W19" s="29">
        <v>4</v>
      </c>
    </row>
    <row r="20" spans="1:23" x14ac:dyDescent="0.25">
      <c r="A20" s="49"/>
      <c r="B20" s="28">
        <v>15</v>
      </c>
      <c r="C20" s="52" t="s">
        <v>43</v>
      </c>
      <c r="D20" s="56" t="s">
        <v>145</v>
      </c>
      <c r="E20" s="29">
        <v>3</v>
      </c>
      <c r="F20" s="29">
        <v>2</v>
      </c>
      <c r="G20" s="29">
        <v>4</v>
      </c>
      <c r="H20" s="29">
        <v>4</v>
      </c>
      <c r="I20" s="29">
        <v>4</v>
      </c>
      <c r="J20" s="29">
        <v>3</v>
      </c>
      <c r="K20" s="29">
        <v>2</v>
      </c>
      <c r="L20" s="29">
        <v>3</v>
      </c>
      <c r="M20" s="29">
        <v>4</v>
      </c>
      <c r="N20" s="29">
        <v>3</v>
      </c>
      <c r="O20" s="29">
        <v>2</v>
      </c>
      <c r="P20" s="29">
        <v>2</v>
      </c>
      <c r="Q20" s="29">
        <v>2</v>
      </c>
      <c r="R20" s="29">
        <v>1</v>
      </c>
      <c r="S20" s="29">
        <v>2</v>
      </c>
      <c r="T20" s="29">
        <v>2</v>
      </c>
      <c r="U20" s="29">
        <v>3</v>
      </c>
      <c r="V20" s="29">
        <v>4</v>
      </c>
      <c r="W20" s="29">
        <v>4</v>
      </c>
    </row>
    <row r="21" spans="1:23" x14ac:dyDescent="0.25">
      <c r="A21" s="49"/>
      <c r="B21" s="28">
        <v>16</v>
      </c>
      <c r="C21" s="52" t="s">
        <v>40</v>
      </c>
      <c r="D21" s="56" t="s">
        <v>145</v>
      </c>
      <c r="E21" s="29">
        <v>3</v>
      </c>
      <c r="F21" s="29">
        <v>4</v>
      </c>
      <c r="G21" s="29">
        <v>4</v>
      </c>
      <c r="H21" s="29">
        <v>4</v>
      </c>
      <c r="I21" s="29">
        <v>3</v>
      </c>
      <c r="J21" s="29">
        <v>3</v>
      </c>
      <c r="K21" s="29">
        <v>4</v>
      </c>
      <c r="L21" s="29">
        <v>3</v>
      </c>
      <c r="M21" s="29">
        <v>3</v>
      </c>
      <c r="N21" s="29">
        <v>3</v>
      </c>
      <c r="O21" s="29">
        <v>3</v>
      </c>
      <c r="P21" s="29">
        <v>3</v>
      </c>
      <c r="Q21" s="29">
        <v>2</v>
      </c>
      <c r="R21" s="29">
        <v>2</v>
      </c>
      <c r="S21" s="29">
        <v>2</v>
      </c>
      <c r="T21" s="29">
        <v>2</v>
      </c>
      <c r="U21" s="29">
        <v>3</v>
      </c>
      <c r="V21" s="29">
        <v>3</v>
      </c>
      <c r="W21" s="29">
        <v>3</v>
      </c>
    </row>
    <row r="22" spans="1:23" x14ac:dyDescent="0.25">
      <c r="A22" s="49"/>
      <c r="B22" s="28">
        <v>17</v>
      </c>
      <c r="C22" s="52" t="s">
        <v>41</v>
      </c>
      <c r="D22" s="56" t="s">
        <v>145</v>
      </c>
      <c r="E22" s="29">
        <v>3</v>
      </c>
      <c r="F22" s="29">
        <v>2</v>
      </c>
      <c r="G22" s="29">
        <v>4</v>
      </c>
      <c r="H22" s="29">
        <v>2</v>
      </c>
      <c r="I22" s="29">
        <v>2</v>
      </c>
      <c r="J22" s="29">
        <v>3</v>
      </c>
      <c r="K22" s="29">
        <v>2</v>
      </c>
      <c r="L22" s="29">
        <v>3</v>
      </c>
      <c r="M22" s="29">
        <v>2</v>
      </c>
      <c r="N22" s="29">
        <v>2</v>
      </c>
      <c r="O22" s="29">
        <v>2</v>
      </c>
      <c r="P22" s="29">
        <v>2</v>
      </c>
      <c r="Q22" s="29">
        <v>2</v>
      </c>
      <c r="R22" s="29">
        <v>1</v>
      </c>
      <c r="S22" s="29">
        <v>2</v>
      </c>
      <c r="T22" s="29">
        <v>2</v>
      </c>
      <c r="U22" s="29">
        <v>3</v>
      </c>
      <c r="V22" s="29">
        <v>4</v>
      </c>
      <c r="W22" s="29">
        <v>4</v>
      </c>
    </row>
    <row r="24" spans="1:23" ht="87" x14ac:dyDescent="0.25">
      <c r="B24" s="69"/>
      <c r="C24" s="67" t="s">
        <v>281</v>
      </c>
      <c r="D24" s="61" t="s">
        <v>298</v>
      </c>
      <c r="E24" s="59" t="s">
        <v>299</v>
      </c>
      <c r="F24" s="63" t="s">
        <v>300</v>
      </c>
      <c r="G24" s="59" t="s">
        <v>301</v>
      </c>
      <c r="H24" s="63" t="s">
        <v>302</v>
      </c>
      <c r="I24" s="65" t="s">
        <v>303</v>
      </c>
      <c r="J24" s="55"/>
    </row>
    <row r="25" spans="1:23" s="54" customFormat="1" ht="30" customHeight="1" x14ac:dyDescent="0.25">
      <c r="B25" s="71">
        <v>1</v>
      </c>
      <c r="C25" s="68" t="s">
        <v>62</v>
      </c>
      <c r="D25" s="62">
        <f>AVERAGE(E6:E22)/4</f>
        <v>0.80882352941176472</v>
      </c>
      <c r="E25" s="28">
        <f>MODE($E$6:$E$22)</f>
        <v>3</v>
      </c>
      <c r="F25" s="72">
        <v>0.23529411764705882</v>
      </c>
      <c r="G25" s="60">
        <v>0.76470588235294112</v>
      </c>
      <c r="H25" s="72">
        <v>0</v>
      </c>
      <c r="I25" s="70">
        <v>0</v>
      </c>
    </row>
    <row r="26" spans="1:23" s="54" customFormat="1" ht="30" customHeight="1" x14ac:dyDescent="0.25">
      <c r="B26" s="71">
        <v>2</v>
      </c>
      <c r="C26" s="68" t="s">
        <v>44</v>
      </c>
      <c r="D26" s="62">
        <f>AVERAGE($F$6:$F$22)/4</f>
        <v>0.76470588235294112</v>
      </c>
      <c r="E26" s="28">
        <f>MODE($F$6:$F$22)</f>
        <v>3</v>
      </c>
      <c r="F26" s="72">
        <v>0.29411764705882354</v>
      </c>
      <c r="G26" s="60">
        <v>0.47058823529411764</v>
      </c>
      <c r="H26" s="72">
        <v>0.23529411764705882</v>
      </c>
      <c r="I26" s="70">
        <v>0</v>
      </c>
    </row>
    <row r="27" spans="1:23" s="54" customFormat="1" ht="30" customHeight="1" x14ac:dyDescent="0.25">
      <c r="B27" s="71">
        <v>3</v>
      </c>
      <c r="C27" s="68" t="s">
        <v>291</v>
      </c>
      <c r="D27" s="62">
        <f>AVERAGE($G$6:$G$22)/4</f>
        <v>0.8529411764705882</v>
      </c>
      <c r="E27" s="28">
        <f>MODE($G$6:$G$22)</f>
        <v>3</v>
      </c>
      <c r="F27" s="72">
        <v>0.47058823529411764</v>
      </c>
      <c r="G27" s="60">
        <v>0.47058823529411764</v>
      </c>
      <c r="H27" s="72">
        <v>5.8823529411764705E-2</v>
      </c>
      <c r="I27" s="70">
        <v>0</v>
      </c>
    </row>
    <row r="28" spans="1:23" s="54" customFormat="1" ht="30" customHeight="1" x14ac:dyDescent="0.25">
      <c r="B28" s="71">
        <v>4</v>
      </c>
      <c r="C28" s="68" t="s">
        <v>283</v>
      </c>
      <c r="D28" s="62">
        <f>AVERAGE($H$6:$H$22)/4</f>
        <v>0.79411764705882348</v>
      </c>
      <c r="E28" s="28">
        <f>MODE($H$6:$H$22)</f>
        <v>4</v>
      </c>
      <c r="F28" s="72">
        <v>0.52941176470588236</v>
      </c>
      <c r="G28" s="60">
        <v>0.11764705882352941</v>
      </c>
      <c r="H28" s="72">
        <v>0.35294117647058826</v>
      </c>
      <c r="I28" s="70">
        <v>0</v>
      </c>
    </row>
    <row r="29" spans="1:23" s="54" customFormat="1" ht="30" customHeight="1" x14ac:dyDescent="0.25">
      <c r="B29" s="71">
        <v>5</v>
      </c>
      <c r="C29" s="68" t="s">
        <v>47</v>
      </c>
      <c r="D29" s="62">
        <f>AVERAGE($I$6:$I$22)/4</f>
        <v>0.83823529411764708</v>
      </c>
      <c r="E29" s="28">
        <f>MODE($I$6:$I$22)</f>
        <v>4</v>
      </c>
      <c r="F29" s="72">
        <v>0.47058823529411764</v>
      </c>
      <c r="G29" s="60">
        <v>0.41176470588235292</v>
      </c>
      <c r="H29" s="72">
        <v>0.11764705882352941</v>
      </c>
      <c r="I29" s="70">
        <v>0</v>
      </c>
    </row>
    <row r="30" spans="1:23" s="54" customFormat="1" ht="30" customHeight="1" x14ac:dyDescent="0.25">
      <c r="B30" s="71">
        <v>6</v>
      </c>
      <c r="C30" s="68" t="s">
        <v>284</v>
      </c>
      <c r="D30" s="62">
        <f>AVERAGE($J$6:$J$22)/4</f>
        <v>0.72058823529411764</v>
      </c>
      <c r="E30" s="28">
        <f>MODE($J$6:$J$22)</f>
        <v>3</v>
      </c>
      <c r="F30" s="72">
        <v>0.11764705882352941</v>
      </c>
      <c r="G30" s="60">
        <v>0.6470588235294118</v>
      </c>
      <c r="H30" s="72">
        <v>0.23529411764705882</v>
      </c>
      <c r="I30" s="70">
        <v>0</v>
      </c>
    </row>
    <row r="31" spans="1:23" s="54" customFormat="1" ht="30" customHeight="1" x14ac:dyDescent="0.25">
      <c r="B31" s="71">
        <v>7</v>
      </c>
      <c r="C31" s="68" t="s">
        <v>49</v>
      </c>
      <c r="D31" s="62">
        <f>AVERAGE($K$6:$K$22)/4</f>
        <v>0.66176470588235292</v>
      </c>
      <c r="E31" s="28">
        <f>MODE($K$6:$K$22)</f>
        <v>2</v>
      </c>
      <c r="F31" s="72">
        <v>0.23529411764705882</v>
      </c>
      <c r="G31" s="60">
        <v>0.17647058823529413</v>
      </c>
      <c r="H31" s="72">
        <v>0.58823529411764708</v>
      </c>
      <c r="I31" s="70">
        <v>0</v>
      </c>
    </row>
    <row r="32" spans="1:23" s="54" customFormat="1" ht="30" customHeight="1" x14ac:dyDescent="0.25">
      <c r="B32" s="71">
        <v>8</v>
      </c>
      <c r="C32" s="68" t="s">
        <v>292</v>
      </c>
      <c r="D32" s="62">
        <f>AVERAGE($L$6:$L$22)/4</f>
        <v>0.66176470588235292</v>
      </c>
      <c r="E32" s="28">
        <f>MODE($L$6:$L$22)</f>
        <v>3</v>
      </c>
      <c r="F32" s="72">
        <v>0.11764705882352941</v>
      </c>
      <c r="G32" s="60">
        <v>0.47058823529411764</v>
      </c>
      <c r="H32" s="72">
        <v>0.35294117647058826</v>
      </c>
      <c r="I32" s="70">
        <v>5.8823529411764705E-2</v>
      </c>
    </row>
    <row r="33" spans="2:9" s="54" customFormat="1" ht="30" customHeight="1" x14ac:dyDescent="0.25">
      <c r="B33" s="71">
        <v>9</v>
      </c>
      <c r="C33" s="68" t="s">
        <v>285</v>
      </c>
      <c r="D33" s="62">
        <f>AVERAGE($M$6:$M$22)/4</f>
        <v>0.72058823529411764</v>
      </c>
      <c r="E33" s="28">
        <f>MODE($M$6:$M$22)</f>
        <v>3</v>
      </c>
      <c r="F33" s="72">
        <v>0.17647058823529413</v>
      </c>
      <c r="G33" s="60">
        <v>0.52941176470588236</v>
      </c>
      <c r="H33" s="72">
        <v>0.29411764705882354</v>
      </c>
      <c r="I33" s="70">
        <v>0</v>
      </c>
    </row>
    <row r="34" spans="2:9" s="54" customFormat="1" ht="30" customHeight="1" x14ac:dyDescent="0.25">
      <c r="B34" s="71">
        <v>10</v>
      </c>
      <c r="C34" s="68" t="s">
        <v>286</v>
      </c>
      <c r="D34" s="62">
        <f>AVERAGE($N$6:$N$22)/4</f>
        <v>0.66176470588235292</v>
      </c>
      <c r="E34" s="28">
        <f>MODE($N$6:$N$22)</f>
        <v>2</v>
      </c>
      <c r="F34" s="72">
        <v>0.11764705882352941</v>
      </c>
      <c r="G34" s="60">
        <v>0.41176470588235292</v>
      </c>
      <c r="H34" s="72">
        <v>0.47058823529411764</v>
      </c>
      <c r="I34" s="70">
        <v>0</v>
      </c>
    </row>
    <row r="35" spans="2:9" s="54" customFormat="1" ht="30" customHeight="1" x14ac:dyDescent="0.25">
      <c r="B35" s="71">
        <v>11</v>
      </c>
      <c r="C35" s="68" t="s">
        <v>287</v>
      </c>
      <c r="D35" s="62">
        <f>AVERAGE($O$6:$O$22)/4</f>
        <v>0.69117647058823528</v>
      </c>
      <c r="E35" s="28">
        <f>MODE($O$6:$O$22)</f>
        <v>3</v>
      </c>
      <c r="F35" s="72">
        <v>5.8823529411764705E-2</v>
      </c>
      <c r="G35" s="60">
        <v>0.6470588235294118</v>
      </c>
      <c r="H35" s="72">
        <v>0.29411764705882354</v>
      </c>
      <c r="I35" s="70">
        <v>0</v>
      </c>
    </row>
    <row r="36" spans="2:9" s="54" customFormat="1" ht="30" customHeight="1" x14ac:dyDescent="0.25">
      <c r="B36" s="71">
        <v>12</v>
      </c>
      <c r="C36" s="68" t="s">
        <v>288</v>
      </c>
      <c r="D36" s="62">
        <f>AVERAGE($P$6:$P$22)/4</f>
        <v>0.77941176470588236</v>
      </c>
      <c r="E36" s="28">
        <f>MODE($P$6:$P$22)</f>
        <v>3</v>
      </c>
      <c r="F36" s="72">
        <v>0.29411764705882354</v>
      </c>
      <c r="G36" s="60">
        <v>0.52941176470588236</v>
      </c>
      <c r="H36" s="72">
        <v>0.17647058823529413</v>
      </c>
      <c r="I36" s="70">
        <v>0</v>
      </c>
    </row>
    <row r="37" spans="2:9" s="54" customFormat="1" ht="30" customHeight="1" x14ac:dyDescent="0.25">
      <c r="B37" s="71">
        <v>13</v>
      </c>
      <c r="C37" s="68" t="s">
        <v>289</v>
      </c>
      <c r="D37" s="62">
        <f>AVERAGE($Q$6:$Q$22)/4</f>
        <v>0.515625</v>
      </c>
      <c r="E37" s="28">
        <f>MODE($Q$6:$Q$22)</f>
        <v>2</v>
      </c>
      <c r="F37" s="72">
        <v>0.11764705882352941</v>
      </c>
      <c r="G37" s="60">
        <v>0</v>
      </c>
      <c r="H37" s="72">
        <v>0.6470588235294118</v>
      </c>
      <c r="I37" s="70">
        <v>0.17647058823529413</v>
      </c>
    </row>
    <row r="38" spans="2:9" s="54" customFormat="1" ht="30" customHeight="1" x14ac:dyDescent="0.25">
      <c r="B38" s="71">
        <v>14</v>
      </c>
      <c r="C38" s="68" t="s">
        <v>293</v>
      </c>
      <c r="D38" s="62">
        <f>AVERAGE($R$6:$R$22)/4</f>
        <v>0.48529411764705882</v>
      </c>
      <c r="E38" s="28">
        <f>MODE($R$6:$R$22)</f>
        <v>2</v>
      </c>
      <c r="F38" s="72">
        <v>5.8823529411764705E-2</v>
      </c>
      <c r="G38" s="60">
        <v>0.11764705882352941</v>
      </c>
      <c r="H38" s="72">
        <v>0.52941176470588236</v>
      </c>
      <c r="I38" s="70">
        <v>0.29411764705882354</v>
      </c>
    </row>
    <row r="39" spans="2:9" s="54" customFormat="1" ht="30" customHeight="1" x14ac:dyDescent="0.25">
      <c r="B39" s="71">
        <v>15</v>
      </c>
      <c r="C39" s="68" t="s">
        <v>294</v>
      </c>
      <c r="D39" s="62">
        <f>AVERAGE($S$6:$S$22)/4</f>
        <v>0.63235294117647056</v>
      </c>
      <c r="E39" s="28">
        <f>MODE($S$6:$S$22)</f>
        <v>2</v>
      </c>
      <c r="F39" s="72">
        <v>0.11764705882352941</v>
      </c>
      <c r="G39" s="60">
        <v>0.35294117647058826</v>
      </c>
      <c r="H39" s="72">
        <v>0.47058823529411764</v>
      </c>
      <c r="I39" s="70">
        <v>5.8823529411764705E-2</v>
      </c>
    </row>
    <row r="40" spans="2:9" s="54" customFormat="1" ht="30" customHeight="1" x14ac:dyDescent="0.25">
      <c r="B40" s="71">
        <v>16</v>
      </c>
      <c r="C40" s="68" t="s">
        <v>290</v>
      </c>
      <c r="D40" s="62">
        <f>AVERAGE($T$6:$T$22)/4</f>
        <v>0.61764705882352944</v>
      </c>
      <c r="E40" s="28">
        <f>MODE($T$6:$T$22)</f>
        <v>2</v>
      </c>
      <c r="F40" s="72">
        <v>5.8823529411764705E-2</v>
      </c>
      <c r="G40" s="60">
        <v>0.35294117647058826</v>
      </c>
      <c r="H40" s="72">
        <v>0.58823529411764708</v>
      </c>
      <c r="I40" s="70">
        <v>0</v>
      </c>
    </row>
    <row r="41" spans="2:9" s="54" customFormat="1" ht="30" customHeight="1" x14ac:dyDescent="0.25">
      <c r="B41" s="71">
        <v>17</v>
      </c>
      <c r="C41" s="68" t="s">
        <v>295</v>
      </c>
      <c r="D41" s="62">
        <f>AVERAGE($U$6:$U$22)/4</f>
        <v>0.69117647058823528</v>
      </c>
      <c r="E41" s="28">
        <f>MODE($U$6:$U$22)</f>
        <v>3</v>
      </c>
      <c r="F41" s="72">
        <v>5.8823529411764705E-2</v>
      </c>
      <c r="G41" s="60">
        <v>0.6470588235294118</v>
      </c>
      <c r="H41" s="72">
        <v>0.29411764705882354</v>
      </c>
      <c r="I41" s="70">
        <v>0</v>
      </c>
    </row>
    <row r="42" spans="2:9" s="54" customFormat="1" ht="30" customHeight="1" x14ac:dyDescent="0.25">
      <c r="B42" s="71">
        <v>18</v>
      </c>
      <c r="C42" s="68" t="s">
        <v>296</v>
      </c>
      <c r="D42" s="62">
        <f>AVERAGE($V$6:$V$22)/4</f>
        <v>0.76470588235294112</v>
      </c>
      <c r="E42" s="28">
        <f>MODE($V$6:$V$22)</f>
        <v>3</v>
      </c>
      <c r="F42" s="72">
        <v>0.29411764705882354</v>
      </c>
      <c r="G42" s="60">
        <v>0.47058823529411764</v>
      </c>
      <c r="H42" s="72">
        <v>0.23529411764705882</v>
      </c>
      <c r="I42" s="70">
        <v>0</v>
      </c>
    </row>
    <row r="43" spans="2:9" s="54" customFormat="1" ht="30" customHeight="1" x14ac:dyDescent="0.25">
      <c r="B43" s="71">
        <v>19</v>
      </c>
      <c r="C43" s="68" t="s">
        <v>297</v>
      </c>
      <c r="D43" s="62">
        <f>AVERAGE($W$6:WD$22)/4</f>
        <v>0.8529411764705882</v>
      </c>
      <c r="E43" s="28">
        <f>MODE($W$6:WE$22)</f>
        <v>4</v>
      </c>
      <c r="F43" s="72">
        <v>0.52941176470588236</v>
      </c>
      <c r="G43" s="60">
        <v>0.35294117647058826</v>
      </c>
      <c r="H43" s="72">
        <v>0.11764705882352941</v>
      </c>
      <c r="I43" s="70">
        <v>0</v>
      </c>
    </row>
  </sheetData>
  <mergeCells count="4">
    <mergeCell ref="B4:B5"/>
    <mergeCell ref="C4:C5"/>
    <mergeCell ref="D4:D5"/>
    <mergeCell ref="E4:W4"/>
  </mergeCells>
  <pageMargins left="0.7" right="0.7" top="0.75" bottom="0.75" header="0.3" footer="0.3"/>
  <pageSetup paperSize="5"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W39"/>
  <sheetViews>
    <sheetView tabSelected="1" topLeftCell="A18" zoomScale="115" zoomScaleNormal="115" workbookViewId="0">
      <selection activeCell="C21" sqref="C21"/>
    </sheetView>
  </sheetViews>
  <sheetFormatPr defaultRowHeight="15.75" x14ac:dyDescent="0.25"/>
  <cols>
    <col min="1" max="1" width="9" style="54"/>
    <col min="2" max="2" width="3.5" style="54" bestFit="1" customWidth="1"/>
    <col min="3" max="3" width="54.5" style="54" customWidth="1"/>
    <col min="4" max="4" width="7.25" style="54" customWidth="1"/>
    <col min="5" max="5" width="4" style="54" customWidth="1"/>
    <col min="6" max="9" width="7.5" style="54" bestFit="1" customWidth="1"/>
    <col min="10" max="16384" width="9" style="54"/>
  </cols>
  <sheetData>
    <row r="4" spans="2:23" x14ac:dyDescent="0.25">
      <c r="B4" s="85" t="s">
        <v>149</v>
      </c>
      <c r="C4" s="85" t="s">
        <v>304</v>
      </c>
      <c r="D4" s="92" t="s">
        <v>282</v>
      </c>
      <c r="E4" s="85" t="s">
        <v>222</v>
      </c>
      <c r="F4" s="85"/>
      <c r="G4" s="85"/>
      <c r="H4" s="85"/>
      <c r="I4" s="85"/>
      <c r="J4" s="85"/>
      <c r="K4" s="85"/>
      <c r="L4" s="85"/>
      <c r="M4" s="85"/>
      <c r="N4" s="85"/>
      <c r="O4" s="85"/>
      <c r="P4" s="85"/>
      <c r="Q4" s="85"/>
      <c r="R4" s="85"/>
      <c r="S4" s="85"/>
      <c r="T4" s="85"/>
      <c r="U4" s="85"/>
      <c r="V4" s="85"/>
      <c r="W4" s="85"/>
    </row>
    <row r="5" spans="2:23" x14ac:dyDescent="0.25">
      <c r="B5" s="85"/>
      <c r="C5" s="85"/>
      <c r="D5" s="92"/>
      <c r="E5" s="48">
        <v>1</v>
      </c>
      <c r="F5" s="48">
        <v>2</v>
      </c>
      <c r="G5" s="48">
        <v>3</v>
      </c>
      <c r="H5" s="48">
        <v>4</v>
      </c>
      <c r="I5" s="48">
        <v>5</v>
      </c>
      <c r="J5" s="48">
        <v>6</v>
      </c>
      <c r="K5" s="48">
        <v>7</v>
      </c>
      <c r="L5" s="48">
        <v>8</v>
      </c>
      <c r="M5" s="48">
        <v>9</v>
      </c>
      <c r="N5" s="48">
        <v>10</v>
      </c>
      <c r="O5" s="48">
        <v>11</v>
      </c>
      <c r="P5" s="48">
        <v>12</v>
      </c>
      <c r="Q5" s="48">
        <v>13</v>
      </c>
      <c r="R5" s="48">
        <v>14</v>
      </c>
      <c r="S5" s="48">
        <v>15</v>
      </c>
      <c r="T5" s="48">
        <v>16</v>
      </c>
      <c r="U5" s="48">
        <v>17</v>
      </c>
      <c r="V5" s="48">
        <v>18</v>
      </c>
      <c r="W5" s="48">
        <v>19</v>
      </c>
    </row>
    <row r="6" spans="2:23" x14ac:dyDescent="0.25">
      <c r="B6" s="28">
        <v>1</v>
      </c>
      <c r="C6" s="50" t="s">
        <v>13</v>
      </c>
      <c r="D6" s="29" t="s">
        <v>146</v>
      </c>
      <c r="E6" s="29">
        <v>2</v>
      </c>
      <c r="F6" s="29">
        <v>3</v>
      </c>
      <c r="G6" s="29">
        <v>3</v>
      </c>
      <c r="H6" s="29">
        <v>3</v>
      </c>
      <c r="I6" s="29">
        <v>3</v>
      </c>
      <c r="J6" s="29">
        <v>3</v>
      </c>
      <c r="K6" s="29">
        <v>3</v>
      </c>
      <c r="L6" s="29">
        <v>3</v>
      </c>
      <c r="M6" s="29">
        <v>2</v>
      </c>
      <c r="N6" s="29">
        <v>3</v>
      </c>
      <c r="O6" s="29">
        <v>3</v>
      </c>
      <c r="P6" s="29">
        <v>3</v>
      </c>
      <c r="Q6" s="29">
        <v>1</v>
      </c>
      <c r="R6" s="29">
        <v>1</v>
      </c>
      <c r="S6" s="29">
        <v>1</v>
      </c>
      <c r="T6" s="29">
        <v>2</v>
      </c>
      <c r="U6" s="29">
        <v>2</v>
      </c>
      <c r="V6" s="29">
        <v>4</v>
      </c>
      <c r="W6" s="29">
        <v>4</v>
      </c>
    </row>
    <row r="7" spans="2:23" x14ac:dyDescent="0.25">
      <c r="B7" s="28">
        <v>3</v>
      </c>
      <c r="C7" s="50" t="s">
        <v>15</v>
      </c>
      <c r="D7" s="29" t="s">
        <v>146</v>
      </c>
      <c r="E7" s="29">
        <v>3</v>
      </c>
      <c r="F7" s="29">
        <v>3</v>
      </c>
      <c r="G7" s="29">
        <v>3</v>
      </c>
      <c r="H7" s="29">
        <v>3</v>
      </c>
      <c r="I7" s="29">
        <v>3</v>
      </c>
      <c r="J7" s="29">
        <v>2</v>
      </c>
      <c r="K7" s="29">
        <v>2</v>
      </c>
      <c r="L7" s="29">
        <v>2</v>
      </c>
      <c r="M7" s="29">
        <v>2</v>
      </c>
      <c r="N7" s="29">
        <v>2</v>
      </c>
      <c r="O7" s="29">
        <v>2</v>
      </c>
      <c r="P7" s="29">
        <v>2</v>
      </c>
      <c r="Q7" s="29">
        <v>2</v>
      </c>
      <c r="R7" s="29">
        <v>2</v>
      </c>
      <c r="S7" s="29">
        <v>2</v>
      </c>
      <c r="T7" s="29">
        <v>2</v>
      </c>
      <c r="U7" s="29">
        <v>2</v>
      </c>
      <c r="V7" s="29">
        <v>4</v>
      </c>
      <c r="W7" s="29">
        <v>4</v>
      </c>
    </row>
    <row r="8" spans="2:23" x14ac:dyDescent="0.25">
      <c r="B8" s="28">
        <v>4</v>
      </c>
      <c r="C8" s="50" t="s">
        <v>16</v>
      </c>
      <c r="D8" s="29" t="s">
        <v>146</v>
      </c>
      <c r="E8" s="29">
        <v>3</v>
      </c>
      <c r="F8" s="29">
        <v>3</v>
      </c>
      <c r="G8" s="29">
        <v>2</v>
      </c>
      <c r="H8" s="29">
        <v>2</v>
      </c>
      <c r="I8" s="29">
        <v>4</v>
      </c>
      <c r="J8" s="29">
        <v>3</v>
      </c>
      <c r="K8" s="29">
        <v>3</v>
      </c>
      <c r="L8" s="29">
        <v>2</v>
      </c>
      <c r="M8" s="29">
        <v>3</v>
      </c>
      <c r="N8" s="29">
        <v>3</v>
      </c>
      <c r="O8" s="29">
        <v>2</v>
      </c>
      <c r="P8" s="29">
        <v>2</v>
      </c>
      <c r="Q8" s="29">
        <v>2</v>
      </c>
      <c r="R8" s="29">
        <v>2</v>
      </c>
      <c r="S8" s="29">
        <v>3</v>
      </c>
      <c r="T8" s="29">
        <v>2</v>
      </c>
      <c r="U8" s="29">
        <v>3</v>
      </c>
      <c r="V8" s="29">
        <v>1</v>
      </c>
      <c r="W8" s="29">
        <v>1</v>
      </c>
    </row>
    <row r="9" spans="2:23" x14ac:dyDescent="0.25">
      <c r="B9" s="28">
        <v>7</v>
      </c>
      <c r="C9" s="50" t="s">
        <v>19</v>
      </c>
      <c r="D9" s="29" t="s">
        <v>146</v>
      </c>
      <c r="E9" s="29">
        <v>3</v>
      </c>
      <c r="F9" s="29">
        <v>4</v>
      </c>
      <c r="G9" s="29">
        <v>4</v>
      </c>
      <c r="H9" s="29">
        <v>4</v>
      </c>
      <c r="I9" s="29">
        <v>4</v>
      </c>
      <c r="J9" s="29">
        <v>3</v>
      </c>
      <c r="K9" s="29">
        <v>3</v>
      </c>
      <c r="L9" s="29">
        <v>3</v>
      </c>
      <c r="M9" s="29">
        <v>3</v>
      </c>
      <c r="N9" s="29">
        <v>3</v>
      </c>
      <c r="O9" s="29">
        <v>3</v>
      </c>
      <c r="P9" s="29">
        <v>4</v>
      </c>
      <c r="Q9" s="29">
        <v>2</v>
      </c>
      <c r="R9" s="29">
        <v>3</v>
      </c>
      <c r="S9" s="29">
        <v>3</v>
      </c>
      <c r="T9" s="29">
        <v>3</v>
      </c>
      <c r="U9" s="29">
        <v>3</v>
      </c>
      <c r="V9" s="29">
        <v>2</v>
      </c>
      <c r="W9" s="29">
        <v>3</v>
      </c>
    </row>
    <row r="10" spans="2:23" x14ac:dyDescent="0.25">
      <c r="B10" s="28">
        <v>8</v>
      </c>
      <c r="C10" s="50" t="s">
        <v>20</v>
      </c>
      <c r="D10" s="29" t="s">
        <v>146</v>
      </c>
      <c r="E10" s="29">
        <v>3</v>
      </c>
      <c r="F10" s="29">
        <v>2</v>
      </c>
      <c r="G10" s="29">
        <v>3</v>
      </c>
      <c r="H10" s="29">
        <v>3</v>
      </c>
      <c r="I10" s="29">
        <v>3</v>
      </c>
      <c r="J10" s="29">
        <v>3</v>
      </c>
      <c r="K10" s="29">
        <v>2</v>
      </c>
      <c r="L10" s="29">
        <v>2</v>
      </c>
      <c r="M10" s="29">
        <v>3</v>
      </c>
      <c r="N10" s="29">
        <v>2</v>
      </c>
      <c r="O10" s="29">
        <v>2</v>
      </c>
      <c r="P10" s="29">
        <v>3</v>
      </c>
      <c r="Q10" s="29">
        <v>1</v>
      </c>
      <c r="R10" s="29">
        <v>1</v>
      </c>
      <c r="S10" s="29">
        <v>2</v>
      </c>
      <c r="T10" s="29">
        <v>2</v>
      </c>
      <c r="U10" s="29">
        <v>2</v>
      </c>
      <c r="V10" s="29">
        <v>3</v>
      </c>
      <c r="W10" s="29">
        <v>3</v>
      </c>
    </row>
    <row r="11" spans="2:23" x14ac:dyDescent="0.25">
      <c r="B11" s="28">
        <v>10</v>
      </c>
      <c r="C11" s="50" t="s">
        <v>22</v>
      </c>
      <c r="D11" s="29" t="s">
        <v>146</v>
      </c>
      <c r="E11" s="29">
        <v>3</v>
      </c>
      <c r="F11" s="29">
        <v>2</v>
      </c>
      <c r="G11" s="29">
        <v>4</v>
      </c>
      <c r="H11" s="29">
        <v>2</v>
      </c>
      <c r="I11" s="29">
        <v>4</v>
      </c>
      <c r="J11" s="29">
        <v>3</v>
      </c>
      <c r="K11" s="29">
        <v>3</v>
      </c>
      <c r="L11" s="29">
        <v>3</v>
      </c>
      <c r="M11" s="29">
        <v>3</v>
      </c>
      <c r="N11" s="29">
        <v>3</v>
      </c>
      <c r="O11" s="29">
        <v>3</v>
      </c>
      <c r="P11" s="29">
        <v>2</v>
      </c>
      <c r="Q11" s="29">
        <v>2</v>
      </c>
      <c r="R11" s="29">
        <v>2</v>
      </c>
      <c r="S11" s="29">
        <v>2</v>
      </c>
      <c r="T11" s="29">
        <v>3</v>
      </c>
      <c r="U11" s="29">
        <v>3</v>
      </c>
      <c r="V11" s="29">
        <v>4</v>
      </c>
      <c r="W11" s="29">
        <v>3</v>
      </c>
    </row>
    <row r="12" spans="2:23" x14ac:dyDescent="0.25">
      <c r="B12" s="28">
        <v>11</v>
      </c>
      <c r="C12" s="50" t="s">
        <v>23</v>
      </c>
      <c r="D12" s="29" t="s">
        <v>146</v>
      </c>
      <c r="E12" s="29">
        <v>3</v>
      </c>
      <c r="F12" s="29">
        <v>3</v>
      </c>
      <c r="G12" s="29">
        <v>3</v>
      </c>
      <c r="H12" s="29">
        <v>2</v>
      </c>
      <c r="I12" s="29">
        <v>3</v>
      </c>
      <c r="J12" s="29">
        <v>2</v>
      </c>
      <c r="K12" s="29">
        <v>3</v>
      </c>
      <c r="L12" s="29">
        <v>2</v>
      </c>
      <c r="M12" s="29">
        <v>3</v>
      </c>
      <c r="N12" s="29">
        <v>2</v>
      </c>
      <c r="O12" s="29">
        <v>3</v>
      </c>
      <c r="P12" s="29">
        <v>2</v>
      </c>
      <c r="Q12" s="29">
        <v>2</v>
      </c>
      <c r="R12" s="29">
        <v>3</v>
      </c>
      <c r="S12" s="29">
        <v>3</v>
      </c>
      <c r="T12" s="29">
        <v>2</v>
      </c>
      <c r="U12" s="29">
        <v>3</v>
      </c>
      <c r="V12" s="29">
        <v>4</v>
      </c>
      <c r="W12" s="29">
        <v>4</v>
      </c>
    </row>
    <row r="13" spans="2:23" x14ac:dyDescent="0.25">
      <c r="B13" s="28">
        <v>14</v>
      </c>
      <c r="C13" s="50" t="s">
        <v>26</v>
      </c>
      <c r="D13" s="29" t="s">
        <v>146</v>
      </c>
      <c r="E13" s="29">
        <v>3</v>
      </c>
      <c r="F13" s="29">
        <v>3</v>
      </c>
      <c r="G13" s="29">
        <v>3</v>
      </c>
      <c r="H13" s="29">
        <v>3</v>
      </c>
      <c r="I13" s="29">
        <v>3</v>
      </c>
      <c r="J13" s="29">
        <v>3</v>
      </c>
      <c r="K13" s="29">
        <v>4</v>
      </c>
      <c r="L13" s="29">
        <v>3</v>
      </c>
      <c r="M13" s="29">
        <v>4</v>
      </c>
      <c r="N13" s="29">
        <v>2</v>
      </c>
      <c r="O13" s="29">
        <v>2</v>
      </c>
      <c r="P13" s="29">
        <v>4</v>
      </c>
      <c r="Q13" s="29">
        <v>2</v>
      </c>
      <c r="R13" s="29">
        <v>2</v>
      </c>
      <c r="S13" s="29">
        <v>3</v>
      </c>
      <c r="T13" s="29">
        <v>3</v>
      </c>
      <c r="U13" s="29">
        <v>3</v>
      </c>
      <c r="V13" s="29">
        <v>4</v>
      </c>
      <c r="W13" s="29">
        <v>3</v>
      </c>
    </row>
    <row r="14" spans="2:23" x14ac:dyDescent="0.25">
      <c r="B14" s="28">
        <v>17</v>
      </c>
      <c r="C14" s="50" t="s">
        <v>29</v>
      </c>
      <c r="D14" s="29" t="s">
        <v>146</v>
      </c>
      <c r="E14" s="29">
        <v>3</v>
      </c>
      <c r="F14" s="29">
        <v>3</v>
      </c>
      <c r="G14" s="29">
        <v>3</v>
      </c>
      <c r="H14" s="29">
        <v>3</v>
      </c>
      <c r="I14" s="29">
        <v>3</v>
      </c>
      <c r="J14" s="29">
        <v>3</v>
      </c>
      <c r="K14" s="29">
        <v>3</v>
      </c>
      <c r="L14" s="29">
        <v>3</v>
      </c>
      <c r="M14" s="29">
        <v>3</v>
      </c>
      <c r="N14" s="29">
        <v>3</v>
      </c>
      <c r="O14" s="29">
        <v>3</v>
      </c>
      <c r="P14" s="29">
        <v>3</v>
      </c>
      <c r="Q14" s="29">
        <v>2</v>
      </c>
      <c r="R14" s="29">
        <v>2</v>
      </c>
      <c r="S14" s="29">
        <v>2</v>
      </c>
      <c r="T14" s="29">
        <v>3</v>
      </c>
      <c r="U14" s="29">
        <v>3</v>
      </c>
      <c r="V14" s="29">
        <v>3</v>
      </c>
      <c r="W14" s="29">
        <v>4</v>
      </c>
    </row>
    <row r="15" spans="2:23" x14ac:dyDescent="0.25">
      <c r="B15" s="28">
        <v>18</v>
      </c>
      <c r="C15" s="50" t="s">
        <v>30</v>
      </c>
      <c r="D15" s="29" t="s">
        <v>146</v>
      </c>
      <c r="E15" s="29">
        <v>4</v>
      </c>
      <c r="F15" s="29">
        <v>3</v>
      </c>
      <c r="G15" s="29">
        <v>3</v>
      </c>
      <c r="H15" s="29">
        <v>4</v>
      </c>
      <c r="I15" s="29">
        <v>3</v>
      </c>
      <c r="J15" s="29">
        <v>3</v>
      </c>
      <c r="K15" s="29">
        <v>3</v>
      </c>
      <c r="L15" s="29">
        <v>3</v>
      </c>
      <c r="M15" s="29">
        <v>3</v>
      </c>
      <c r="N15" s="29">
        <v>3</v>
      </c>
      <c r="O15" s="29">
        <v>2</v>
      </c>
      <c r="P15" s="29">
        <v>3</v>
      </c>
      <c r="Q15" s="29">
        <v>2</v>
      </c>
      <c r="R15" s="29">
        <v>2</v>
      </c>
      <c r="S15" s="29">
        <v>3</v>
      </c>
      <c r="T15" s="29">
        <v>2</v>
      </c>
      <c r="U15" s="29">
        <v>3</v>
      </c>
      <c r="V15" s="29">
        <v>2</v>
      </c>
      <c r="W15" s="29">
        <v>4</v>
      </c>
    </row>
    <row r="16" spans="2:23" x14ac:dyDescent="0.25">
      <c r="B16" s="28">
        <v>25</v>
      </c>
      <c r="C16" s="50" t="s">
        <v>37</v>
      </c>
      <c r="D16" s="29" t="s">
        <v>146</v>
      </c>
      <c r="E16" s="29">
        <v>3</v>
      </c>
      <c r="F16" s="29">
        <v>3</v>
      </c>
      <c r="G16" s="29">
        <v>3</v>
      </c>
      <c r="H16" s="29">
        <v>3</v>
      </c>
      <c r="I16" s="29">
        <v>3</v>
      </c>
      <c r="J16" s="29">
        <v>3</v>
      </c>
      <c r="K16" s="29">
        <v>3</v>
      </c>
      <c r="L16" s="29">
        <v>3</v>
      </c>
      <c r="M16" s="29">
        <v>3</v>
      </c>
      <c r="N16" s="29">
        <v>3</v>
      </c>
      <c r="O16" s="29">
        <v>3</v>
      </c>
      <c r="P16" s="29">
        <v>3</v>
      </c>
      <c r="Q16" s="29">
        <v>2</v>
      </c>
      <c r="R16" s="29">
        <v>2</v>
      </c>
      <c r="S16" s="29">
        <v>3</v>
      </c>
      <c r="T16" s="29">
        <v>3</v>
      </c>
      <c r="U16" s="29">
        <v>3</v>
      </c>
      <c r="V16" s="29">
        <v>3</v>
      </c>
      <c r="W16" s="29">
        <v>3</v>
      </c>
    </row>
    <row r="17" spans="2:23" x14ac:dyDescent="0.25">
      <c r="B17" s="28">
        <v>26</v>
      </c>
      <c r="C17" s="50" t="s">
        <v>38</v>
      </c>
      <c r="D17" s="29" t="s">
        <v>146</v>
      </c>
      <c r="E17" s="29">
        <v>2</v>
      </c>
      <c r="F17" s="29">
        <v>2</v>
      </c>
      <c r="G17" s="29">
        <v>3</v>
      </c>
      <c r="H17" s="29">
        <v>1</v>
      </c>
      <c r="I17" s="29">
        <v>2</v>
      </c>
      <c r="J17" s="29">
        <v>2</v>
      </c>
      <c r="K17" s="29">
        <v>1</v>
      </c>
      <c r="L17" s="29">
        <v>1</v>
      </c>
      <c r="M17" s="29">
        <v>1</v>
      </c>
      <c r="N17" s="29">
        <v>2</v>
      </c>
      <c r="O17" s="29">
        <v>2</v>
      </c>
      <c r="P17" s="29">
        <v>2</v>
      </c>
      <c r="Q17" s="29">
        <v>1</v>
      </c>
      <c r="R17" s="29">
        <v>1</v>
      </c>
      <c r="S17" s="29">
        <v>1</v>
      </c>
      <c r="T17" s="29">
        <v>1</v>
      </c>
      <c r="U17" s="29">
        <v>1</v>
      </c>
      <c r="V17" s="29">
        <v>2</v>
      </c>
      <c r="W17" s="29">
        <v>2</v>
      </c>
    </row>
    <row r="18" spans="2:23" x14ac:dyDescent="0.25">
      <c r="B18" s="28">
        <v>28</v>
      </c>
      <c r="C18" s="50" t="s">
        <v>39</v>
      </c>
      <c r="D18" s="29" t="s">
        <v>146</v>
      </c>
      <c r="E18" s="29">
        <v>2</v>
      </c>
      <c r="F18" s="29">
        <v>3</v>
      </c>
      <c r="G18" s="29">
        <v>3</v>
      </c>
      <c r="H18" s="29">
        <v>3</v>
      </c>
      <c r="I18" s="29">
        <v>3</v>
      </c>
      <c r="J18" s="29">
        <v>2</v>
      </c>
      <c r="K18" s="29">
        <v>2</v>
      </c>
      <c r="L18" s="29">
        <v>2</v>
      </c>
      <c r="M18" s="29">
        <v>2</v>
      </c>
      <c r="N18" s="29">
        <v>2</v>
      </c>
      <c r="O18" s="29">
        <v>2</v>
      </c>
      <c r="P18" s="29">
        <v>2</v>
      </c>
      <c r="Q18" s="29">
        <v>1</v>
      </c>
      <c r="R18" s="29">
        <v>1</v>
      </c>
      <c r="S18" s="29">
        <v>2</v>
      </c>
      <c r="T18" s="29">
        <v>2</v>
      </c>
      <c r="U18" s="29">
        <v>2</v>
      </c>
      <c r="V18" s="29">
        <v>4</v>
      </c>
      <c r="W18" s="29">
        <v>4</v>
      </c>
    </row>
    <row r="20" spans="2:23" ht="86.25" x14ac:dyDescent="0.25">
      <c r="B20" s="69"/>
      <c r="C20" s="67" t="s">
        <v>281</v>
      </c>
      <c r="D20" s="61" t="s">
        <v>298</v>
      </c>
      <c r="E20" s="59" t="s">
        <v>299</v>
      </c>
      <c r="F20" s="63" t="s">
        <v>300</v>
      </c>
      <c r="G20" s="59" t="s">
        <v>301</v>
      </c>
      <c r="H20" s="63" t="s">
        <v>302</v>
      </c>
      <c r="I20" s="65" t="s">
        <v>303</v>
      </c>
    </row>
    <row r="21" spans="2:23" ht="30" customHeight="1" x14ac:dyDescent="0.25">
      <c r="B21" s="93">
        <v>1</v>
      </c>
      <c r="C21" s="68" t="s">
        <v>62</v>
      </c>
      <c r="D21" s="62">
        <f>AVERAGE(E6:E18)/4</f>
        <v>0.71153846153846156</v>
      </c>
      <c r="E21" s="28">
        <f>MODE($E$6:$E$18)</f>
        <v>3</v>
      </c>
      <c r="F21" s="64">
        <v>7.6963076963076901E-2</v>
      </c>
      <c r="G21" s="58">
        <v>0.69630769630769596</v>
      </c>
      <c r="H21" s="64">
        <v>0.630769630769631</v>
      </c>
      <c r="I21" s="66">
        <v>0</v>
      </c>
    </row>
    <row r="22" spans="2:23" ht="30" customHeight="1" x14ac:dyDescent="0.25">
      <c r="B22" s="93">
        <v>2</v>
      </c>
      <c r="C22" s="68" t="s">
        <v>44</v>
      </c>
      <c r="D22" s="62">
        <f>AVERAGE($F$6:$F$18)/4</f>
        <v>0.71153846153846156</v>
      </c>
      <c r="E22" s="28">
        <f>MODE($F$6:$F$18)</f>
        <v>3</v>
      </c>
      <c r="F22" s="64">
        <v>7.6963076963076901E-2</v>
      </c>
      <c r="G22" s="58">
        <v>0.69630769630769596</v>
      </c>
      <c r="H22" s="64">
        <v>0.630769630769631</v>
      </c>
      <c r="I22" s="66">
        <v>0</v>
      </c>
    </row>
    <row r="23" spans="2:23" ht="30" customHeight="1" x14ac:dyDescent="0.25">
      <c r="B23" s="93">
        <v>3</v>
      </c>
      <c r="C23" s="68" t="s">
        <v>291</v>
      </c>
      <c r="D23" s="62">
        <f>AVERAGE($G$6:$G$18)/4</f>
        <v>0.76923076923076927</v>
      </c>
      <c r="E23" s="28">
        <f>MODE($G$6:$G$18)</f>
        <v>3</v>
      </c>
      <c r="F23" s="64">
        <v>0.15384615384615385</v>
      </c>
      <c r="G23" s="58">
        <v>0.76963076963076904</v>
      </c>
      <c r="H23" s="64">
        <v>7.6963076963076901E-2</v>
      </c>
      <c r="I23" s="66">
        <v>0</v>
      </c>
    </row>
    <row r="24" spans="2:23" ht="30" customHeight="1" x14ac:dyDescent="0.25">
      <c r="B24" s="93">
        <v>4</v>
      </c>
      <c r="C24" s="68" t="s">
        <v>283</v>
      </c>
      <c r="D24" s="62">
        <f>AVERAGE($H$6:$H$18)/4</f>
        <v>0.69230769230769229</v>
      </c>
      <c r="E24" s="28">
        <f>MODE($H$6:$H$18)</f>
        <v>3</v>
      </c>
      <c r="F24" s="64">
        <v>0.15384615384615385</v>
      </c>
      <c r="G24" s="58">
        <v>0.53846153846153844</v>
      </c>
      <c r="H24" s="64">
        <v>0.630769630769631</v>
      </c>
      <c r="I24" s="66">
        <v>7.6963076963076901E-2</v>
      </c>
    </row>
    <row r="25" spans="2:23" ht="30" customHeight="1" x14ac:dyDescent="0.25">
      <c r="B25" s="93">
        <v>5</v>
      </c>
      <c r="C25" s="68" t="s">
        <v>47</v>
      </c>
      <c r="D25" s="62">
        <f>AVERAGE($I$6:$I$18)/4</f>
        <v>0.78846153846153844</v>
      </c>
      <c r="E25" s="28">
        <f>MODE($I$6:$I$18)</f>
        <v>3</v>
      </c>
      <c r="F25" s="64">
        <v>0.630769630769631</v>
      </c>
      <c r="G25" s="58">
        <v>0.69630769630769596</v>
      </c>
      <c r="H25" s="64">
        <v>7.6963076963076901E-2</v>
      </c>
      <c r="I25" s="66">
        <v>0</v>
      </c>
    </row>
    <row r="26" spans="2:23" ht="30" customHeight="1" x14ac:dyDescent="0.25">
      <c r="B26" s="93">
        <v>6</v>
      </c>
      <c r="C26" s="68" t="s">
        <v>284</v>
      </c>
      <c r="D26" s="62">
        <f>AVERAGE($J$6:$J$18)/4</f>
        <v>0.67307692307692313</v>
      </c>
      <c r="E26" s="28">
        <f>MODE($J$6:$J$18)</f>
        <v>3</v>
      </c>
      <c r="F26" s="64">
        <v>0</v>
      </c>
      <c r="G26" s="58">
        <v>0.69630769630769596</v>
      </c>
      <c r="H26" s="64">
        <v>0.30769630769630801</v>
      </c>
      <c r="I26" s="66">
        <v>0</v>
      </c>
    </row>
    <row r="27" spans="2:23" ht="30" customHeight="1" x14ac:dyDescent="0.25">
      <c r="B27" s="93">
        <v>7</v>
      </c>
      <c r="C27" s="68" t="s">
        <v>49</v>
      </c>
      <c r="D27" s="62">
        <f>AVERAGE($K$6:$K$18)/4</f>
        <v>0.67307692307692313</v>
      </c>
      <c r="E27" s="28">
        <f>MODE($K$6:$K$18)</f>
        <v>3</v>
      </c>
      <c r="F27" s="64">
        <v>7.6963076963076901E-2</v>
      </c>
      <c r="G27" s="58">
        <v>0.61538461538461542</v>
      </c>
      <c r="H27" s="64">
        <v>0.630769630769631</v>
      </c>
      <c r="I27" s="66">
        <v>7.6963076963076901E-2</v>
      </c>
    </row>
    <row r="28" spans="2:23" ht="30" customHeight="1" x14ac:dyDescent="0.25">
      <c r="B28" s="93">
        <v>8</v>
      </c>
      <c r="C28" s="68" t="s">
        <v>292</v>
      </c>
      <c r="D28" s="62">
        <f>AVERAGE($L$6:$L$18)/4</f>
        <v>0.61538461538461542</v>
      </c>
      <c r="E28" s="28">
        <f>MODE($L$6:$L$18)</f>
        <v>3</v>
      </c>
      <c r="F28" s="64">
        <v>0</v>
      </c>
      <c r="G28" s="58">
        <v>0.53846153846153844</v>
      </c>
      <c r="H28" s="64">
        <v>0.38461538461538464</v>
      </c>
      <c r="I28" s="66">
        <v>7.6963076963076901E-2</v>
      </c>
    </row>
    <row r="29" spans="2:23" ht="30" customHeight="1" x14ac:dyDescent="0.25">
      <c r="B29" s="93">
        <v>9</v>
      </c>
      <c r="C29" s="68" t="s">
        <v>285</v>
      </c>
      <c r="D29" s="62">
        <f>AVERAGE($M$6:$M$18)/4</f>
        <v>0.67307692307692313</v>
      </c>
      <c r="E29" s="28">
        <f>MODE($M$6:$M$18)</f>
        <v>3</v>
      </c>
      <c r="F29" s="64">
        <v>7.6963076963076901E-2</v>
      </c>
      <c r="G29" s="58">
        <v>0.61538461538461542</v>
      </c>
      <c r="H29" s="64">
        <v>0.630769630769631</v>
      </c>
      <c r="I29" s="66">
        <v>7.6963076963076901E-2</v>
      </c>
    </row>
    <row r="30" spans="2:23" ht="30" customHeight="1" x14ac:dyDescent="0.25">
      <c r="B30" s="93">
        <v>10</v>
      </c>
      <c r="C30" s="68" t="s">
        <v>286</v>
      </c>
      <c r="D30" s="62">
        <f>AVERAGE($N$6:$N$18)/4</f>
        <v>0.63461538461538458</v>
      </c>
      <c r="E30" s="28">
        <f>MODE($N$6:$N$18)</f>
        <v>3</v>
      </c>
      <c r="F30" s="64">
        <v>0</v>
      </c>
      <c r="G30" s="58">
        <v>0.53846153846153844</v>
      </c>
      <c r="H30" s="64">
        <v>0.461538461538466</v>
      </c>
      <c r="I30" s="66">
        <v>0</v>
      </c>
    </row>
    <row r="31" spans="2:23" ht="30" customHeight="1" x14ac:dyDescent="0.25">
      <c r="B31" s="93">
        <v>11</v>
      </c>
      <c r="C31" s="68" t="s">
        <v>287</v>
      </c>
      <c r="D31" s="62">
        <f>AVERAGE($O$6:$O$18)/4</f>
        <v>0.61538461538461542</v>
      </c>
      <c r="E31" s="28">
        <f>MODE($O$6:$O$18)</f>
        <v>2</v>
      </c>
      <c r="F31" s="64">
        <v>0</v>
      </c>
      <c r="G31" s="58">
        <v>0.461538461538466</v>
      </c>
      <c r="H31" s="64">
        <v>0.53846153846153844</v>
      </c>
      <c r="I31" s="66">
        <v>0</v>
      </c>
    </row>
    <row r="32" spans="2:23" ht="30" customHeight="1" x14ac:dyDescent="0.25">
      <c r="B32" s="93">
        <v>12</v>
      </c>
      <c r="C32" s="68" t="s">
        <v>288</v>
      </c>
      <c r="D32" s="62">
        <f>AVERAGE($P$6:$P$18)/4</f>
        <v>0.67307692307692313</v>
      </c>
      <c r="E32" s="28">
        <f>MODE($P$6:$P$18)</f>
        <v>2</v>
      </c>
      <c r="F32" s="64">
        <v>0.15384615384615385</v>
      </c>
      <c r="G32" s="58">
        <v>0.38461538461538464</v>
      </c>
      <c r="H32" s="64">
        <v>0.461538461538466</v>
      </c>
      <c r="I32" s="66">
        <v>0</v>
      </c>
    </row>
    <row r="33" spans="2:9" ht="30" customHeight="1" x14ac:dyDescent="0.25">
      <c r="B33" s="93">
        <v>13</v>
      </c>
      <c r="C33" s="68" t="s">
        <v>289</v>
      </c>
      <c r="D33" s="62">
        <f>AVERAGE($Q$6:$Q$18)/4</f>
        <v>0.42307692307692307</v>
      </c>
      <c r="E33" s="28">
        <f>MODE($Q$6:$Q$18)</f>
        <v>2</v>
      </c>
      <c r="F33" s="64">
        <v>0</v>
      </c>
      <c r="G33" s="58">
        <v>0</v>
      </c>
      <c r="H33" s="64">
        <v>0.69630769630769596</v>
      </c>
      <c r="I33" s="66">
        <v>0.30769630769630801</v>
      </c>
    </row>
    <row r="34" spans="2:9" ht="30" customHeight="1" x14ac:dyDescent="0.25">
      <c r="B34" s="93">
        <v>14</v>
      </c>
      <c r="C34" s="68" t="s">
        <v>293</v>
      </c>
      <c r="D34" s="62">
        <f>AVERAGE($R$6:$R$18)/4</f>
        <v>0.46153846153846156</v>
      </c>
      <c r="E34" s="28">
        <f>MODE($R$6:$R$18)</f>
        <v>2</v>
      </c>
      <c r="F34" s="64">
        <v>0</v>
      </c>
      <c r="G34" s="58">
        <v>0.15384615384615385</v>
      </c>
      <c r="H34" s="64">
        <v>0.53846153846153844</v>
      </c>
      <c r="I34" s="66">
        <v>0.30769630769630801</v>
      </c>
    </row>
    <row r="35" spans="2:9" ht="30" customHeight="1" x14ac:dyDescent="0.25">
      <c r="B35" s="93">
        <v>15</v>
      </c>
      <c r="C35" s="68" t="s">
        <v>294</v>
      </c>
      <c r="D35" s="62">
        <f>AVERAGE($S$6:$S$18)/4</f>
        <v>0.57692307692307687</v>
      </c>
      <c r="E35" s="28">
        <f>MODE($S$6:$S$18)</f>
        <v>3</v>
      </c>
      <c r="F35" s="64">
        <v>0</v>
      </c>
      <c r="G35" s="58">
        <v>0.461538461538466</v>
      </c>
      <c r="H35" s="64">
        <v>0.38461538461538464</v>
      </c>
      <c r="I35" s="66">
        <v>0.15384615384615385</v>
      </c>
    </row>
    <row r="36" spans="2:9" ht="30" customHeight="1" x14ac:dyDescent="0.25">
      <c r="B36" s="93">
        <v>16</v>
      </c>
      <c r="C36" s="68" t="s">
        <v>290</v>
      </c>
      <c r="D36" s="62">
        <f>AVERAGE($T$6:$T$18)/4</f>
        <v>0.57692307692307687</v>
      </c>
      <c r="E36" s="28">
        <f>MODE($T$6:$T$18)</f>
        <v>2</v>
      </c>
      <c r="F36" s="64">
        <v>0</v>
      </c>
      <c r="G36" s="58">
        <v>0.38461538461538464</v>
      </c>
      <c r="H36" s="64">
        <v>0.53846153846153844</v>
      </c>
      <c r="I36" s="66">
        <v>7.6963076963076901E-2</v>
      </c>
    </row>
    <row r="37" spans="2:9" ht="30" customHeight="1" x14ac:dyDescent="0.25">
      <c r="B37" s="93">
        <v>17</v>
      </c>
      <c r="C37" s="68" t="s">
        <v>295</v>
      </c>
      <c r="D37" s="62">
        <f>AVERAGE($U$6:$U$18)/4</f>
        <v>0.63461538461538458</v>
      </c>
      <c r="E37" s="28">
        <f>MODE($U$6:$U$18)</f>
        <v>3</v>
      </c>
      <c r="F37" s="64">
        <v>0</v>
      </c>
      <c r="G37" s="58">
        <v>0.61538461538461542</v>
      </c>
      <c r="H37" s="64">
        <v>0.30769630769630801</v>
      </c>
      <c r="I37" s="66">
        <v>7.6963076963076901E-2</v>
      </c>
    </row>
    <row r="38" spans="2:9" ht="30" customHeight="1" x14ac:dyDescent="0.25">
      <c r="B38" s="93">
        <v>18</v>
      </c>
      <c r="C38" s="68" t="s">
        <v>296</v>
      </c>
      <c r="D38" s="62">
        <f>AVERAGE($V$6:$V$18)/4</f>
        <v>0.76923076923076927</v>
      </c>
      <c r="E38" s="28">
        <f>MODE($V$6:$V$18)</f>
        <v>4</v>
      </c>
      <c r="F38" s="64">
        <v>0.461538461538466</v>
      </c>
      <c r="G38" s="58">
        <v>0.630769630769631</v>
      </c>
      <c r="H38" s="64">
        <v>0.630769630769631</v>
      </c>
      <c r="I38" s="66">
        <v>7.6963076963076901E-2</v>
      </c>
    </row>
    <row r="39" spans="2:9" ht="30" customHeight="1" x14ac:dyDescent="0.25">
      <c r="B39" s="93">
        <v>19</v>
      </c>
      <c r="C39" s="68" t="s">
        <v>297</v>
      </c>
      <c r="D39" s="62">
        <f>AVERAGE($W$6:WD$18)/4</f>
        <v>0.80769230769230771</v>
      </c>
      <c r="E39" s="28">
        <f>MODE($W$6:WE$18)</f>
        <v>4</v>
      </c>
      <c r="F39" s="64">
        <v>0.461538461538466</v>
      </c>
      <c r="G39" s="58">
        <v>0.38461538461538464</v>
      </c>
      <c r="H39" s="64">
        <v>7.6963076963076901E-2</v>
      </c>
      <c r="I39" s="66">
        <v>7.6963076963076901E-2</v>
      </c>
    </row>
  </sheetData>
  <sortState ref="A6:W35">
    <sortCondition descending="1" ref="D6:D35"/>
  </sortState>
  <mergeCells count="4">
    <mergeCell ref="B4:B5"/>
    <mergeCell ref="C4:C5"/>
    <mergeCell ref="D4:D5"/>
    <mergeCell ref="E4:W4"/>
  </mergeCells>
  <pageMargins left="0.7" right="0.7" top="0.75" bottom="0.75" header="0.3" footer="0.3"/>
  <pageSetup paperSize="5"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Close Ended</vt:lpstr>
      <vt:lpstr>CLOSE ENDED 1</vt:lpstr>
      <vt:lpstr>Open Ended</vt:lpstr>
      <vt:lpstr>MEAN, MODUS URBAN</vt:lpstr>
      <vt:lpstr>MEAN, MODUS RURAL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dc:creator>
  <cp:lastModifiedBy>Abi</cp:lastModifiedBy>
  <cp:lastPrinted>2020-12-25T04:09:38Z</cp:lastPrinted>
  <dcterms:created xsi:type="dcterms:W3CDTF">2020-12-25T03:38:30Z</dcterms:created>
  <dcterms:modified xsi:type="dcterms:W3CDTF">2020-12-26T12:04:30Z</dcterms:modified>
</cp:coreProperties>
</file>